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8070" activeTab="0"/>
  </bookViews>
  <sheets>
    <sheet name="BUDGET GROS TRAVAUX 2008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<sst xmlns="http://schemas.openxmlformats.org/spreadsheetml/2006/main" count="90" uniqueCount="77">
  <si>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ZONE D'HABITATION ESPLANADE</t>
  </si>
  <si>
    <t>DEMANDEUR /TRAVAUX</t>
  </si>
  <si>
    <t>Montant TOTAL (€/HT)</t>
  </si>
  <si>
    <t>MONTANT TOTAL T.T.C.</t>
  </si>
  <si>
    <t>TOTAL A</t>
  </si>
  <si>
    <t>TOTAL C</t>
  </si>
  <si>
    <t>TOTAL D</t>
  </si>
  <si>
    <t>TOTAL F</t>
  </si>
  <si>
    <t>TRAVAUX DE VRD - REFECTION DE REVETEMENT</t>
  </si>
  <si>
    <t>TOTAL E</t>
  </si>
  <si>
    <t>TOTAL G</t>
  </si>
  <si>
    <t>Honoraires gestion ( € h.t. )</t>
  </si>
  <si>
    <t>T.V.A.</t>
  </si>
  <si>
    <t>TOTAL B</t>
  </si>
  <si>
    <t>(sous réserve de l'accord écrit du syndicat en ce qui concerne l'étanchéité )</t>
  </si>
  <si>
    <t>TOTAL H</t>
  </si>
  <si>
    <t>TOTAL I</t>
  </si>
  <si>
    <t>TOTAL J</t>
  </si>
  <si>
    <t>TOTAL K</t>
  </si>
  <si>
    <t>TOTAL L</t>
  </si>
  <si>
    <t>ASERE</t>
  </si>
  <si>
    <t xml:space="preserve"> Copropriété</t>
  </si>
  <si>
    <t>Honoraires maîtrise d'œuvre ( € h.t. )</t>
  </si>
  <si>
    <t xml:space="preserve"> RÉCAPITULATIF</t>
  </si>
  <si>
    <t>Montant en €/h.t. à charge</t>
  </si>
  <si>
    <t>C - CENTRE COMMERCIAL</t>
  </si>
  <si>
    <t xml:space="preserve"> A) ESTIMATION - PROGRAMME 2008</t>
  </si>
  <si>
    <t>B)  ESTIMATION - PROGRAMME 2009</t>
  </si>
  <si>
    <t>A - CUS HABITAT</t>
  </si>
  <si>
    <t>C.2 - rue de Leicester refection du trottoir</t>
  </si>
  <si>
    <t xml:space="preserve">A. S. E. R. E. </t>
  </si>
  <si>
    <t>A.1 - réfection parking à l'arrière des entrées 15 à 19 rue de Milan</t>
  </si>
  <si>
    <t>B - MICHEL ANGE + TENNIS</t>
  </si>
  <si>
    <t>B.1 - réaménagement des extérieurs et espaces verts qui bordent les tennis</t>
  </si>
  <si>
    <t>C.1 - réfection et aménagement de la Cour d'Oxford avec des bacs à fleurs</t>
  </si>
  <si>
    <t>TOTAL M</t>
  </si>
  <si>
    <t>F - SCHWEITZER</t>
  </si>
  <si>
    <t>F.1 - Reprise du dernier bac à fleurs pour mettre fin à des jeux intempestifs</t>
  </si>
  <si>
    <t>G - STOCKHOLM</t>
  </si>
  <si>
    <t>G.1 - Entrées principales : reprise du dallage</t>
  </si>
  <si>
    <t>H - VENDOME</t>
  </si>
  <si>
    <t>H.1 - Reprise partielle du dallage suite à dégats des racines d'arbres</t>
  </si>
  <si>
    <t>I - LAUREADES</t>
  </si>
  <si>
    <t>I.1 - Réfection et réaménagement des divers bacs à fleurs existant</t>
  </si>
  <si>
    <t>J - DE GAULLE</t>
  </si>
  <si>
    <t>J.1 - réfection de l'enrobé du passage pompier et passage devant la Poste</t>
  </si>
  <si>
    <t>K - AVENTIN</t>
  </si>
  <si>
    <t xml:space="preserve">K.1 - création d'un bac à fleurs pour fermeture de l'accès coté rue de Rome </t>
  </si>
  <si>
    <t>L - IMMOBILIERE 3 F</t>
  </si>
  <si>
    <t>L.1 - reprise espaces verts et création en pavage de 3 aires à vélos</t>
  </si>
  <si>
    <t>M - GEMEAUX</t>
  </si>
  <si>
    <t>M.1 - reprise espaces verts au niveau entrée du parking 1 avenue de Gaulle</t>
  </si>
  <si>
    <t>N - PERSPECTIVES</t>
  </si>
  <si>
    <t>N.1 - refection d'un bac à fleurs</t>
  </si>
  <si>
    <t>O - DIVERS</t>
  </si>
  <si>
    <t xml:space="preserve">O.1 - Clotures Lauréades / Victoria / Schweitzer / Michel Ange / etc  </t>
  </si>
  <si>
    <t>O.2 - réfection bassin Immobilière 3F du 10 avenue de Gaulle</t>
  </si>
  <si>
    <t>O.3 - divers</t>
  </si>
  <si>
    <t>TOTAL N</t>
  </si>
  <si>
    <t>TOTAL O</t>
  </si>
  <si>
    <t>D - IMMOBILIERE 3 F</t>
  </si>
  <si>
    <t>D.1 - reprise des bacs à fleurs sur les 2 parkings arrieres</t>
  </si>
  <si>
    <t>E - HANOI</t>
  </si>
  <si>
    <t xml:space="preserve">E.1 - Réfection voirie et pavage trottoir arrière de l'immeuble </t>
  </si>
  <si>
    <t>E.2 - Réfection des espaces verts sur l'aire de jeux désaffectée</t>
  </si>
  <si>
    <t>A - NOBEL</t>
  </si>
  <si>
    <t>A.1 -  Mise à niveau pour accès handicapés des 2 entrées</t>
  </si>
  <si>
    <t>B- CENTRE COMMERCIAL VICTOIRE</t>
  </si>
  <si>
    <t xml:space="preserve">B.1. Création d'un parking handicapéés </t>
  </si>
  <si>
    <t>C - CITADELLE</t>
  </si>
  <si>
    <t>C.1 - Mise à niveau trottoir 31 avenue De Gaulle pour accès handicapés</t>
  </si>
  <si>
    <t>C.2 - Quote-part trottoir CUS pour cette mise à niveau</t>
  </si>
  <si>
    <t>C.3 - Refection du bac à fleurs le long de la rue de Boston</t>
  </si>
  <si>
    <t>D - CENTRE COMMERCIAL  LOT  B</t>
  </si>
  <si>
    <t>D.1- réfection du parking au niveau de la pharmacie</t>
  </si>
  <si>
    <t>E - ROND POINT + ETOILE</t>
  </si>
  <si>
    <t>E.1 - Réfection et pavage pignon et arrière des entrées n° 9 + 10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</si>
</sst>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\ &quot;€&quot;"/>
    <numFmt numFmtId="166" formatCode="0.000"/>
    <numFmt numFmtId="167" formatCode="#,##0.000\ _€"/>
    <numFmt numFmtId="168" formatCode="#,##0.00\ &quot;€&quot;"/>
    <numFmt numFmtId="169" formatCode="#,##0.000\ &quot;€&quot;"/>
    <numFmt numFmtId="170" formatCode="#,##0.00\ _€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3" fillId="2" borderId="6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2" borderId="5" xfId="0" applyFont="1" applyFill="1" applyBorder="1" applyAlignment="1" quotePrefix="1">
      <alignment horizontal="left"/>
    </xf>
    <xf numFmtId="4" fontId="3" fillId="2" borderId="1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5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5" xfId="0" applyFont="1" applyBorder="1" applyAlignment="1">
      <alignment horizontal="left" wrapText="1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13" xfId="0" applyFont="1" applyBorder="1" applyAlignment="1">
      <alignment horizontal="right" wrapText="1"/>
    </xf>
    <xf numFmtId="4" fontId="3" fillId="2" borderId="14" xfId="0" applyNumberFormat="1" applyFont="1" applyFill="1" applyBorder="1" applyAlignment="1">
      <alignment/>
    </xf>
    <xf numFmtId="4" fontId="3" fillId="2" borderId="15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right" wrapText="1"/>
    </xf>
    <xf numFmtId="4" fontId="4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3" fillId="0" borderId="5" xfId="0" applyFont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2" borderId="20" xfId="0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22" xfId="0" applyFont="1" applyBorder="1" applyAlignment="1">
      <alignment horizontal="right" wrapText="1"/>
    </xf>
    <xf numFmtId="0" fontId="3" fillId="0" borderId="17" xfId="0" applyFont="1" applyBorder="1" applyAlignment="1">
      <alignment horizontal="left" wrapText="1"/>
    </xf>
    <xf numFmtId="4" fontId="3" fillId="0" borderId="9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left" wrapText="1"/>
    </xf>
    <xf numFmtId="4" fontId="4" fillId="0" borderId="2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9" fontId="3" fillId="2" borderId="6" xfId="0" applyNumberFormat="1" applyFont="1" applyFill="1" applyBorder="1" applyAlignment="1" quotePrefix="1">
      <alignment horizontal="center" vertical="center"/>
    </xf>
    <xf numFmtId="0" fontId="0" fillId="0" borderId="8" xfId="0" applyBorder="1" applyAlignment="1">
      <alignment vertic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56.421875" style="0" customWidth="1"/>
    <col min="2" max="3" width="14.140625" style="0" customWidth="1"/>
    <col min="4" max="4" width="16.28125" style="0" bestFit="1" customWidth="1"/>
    <col min="5" max="5" width="11.7109375" style="0" bestFit="1" customWidth="1"/>
  </cols>
  <sheetData>
    <row r="1" ht="12.75">
      <c r="A1" s="58" t="s">
        <v>30</v>
      </c>
    </row>
    <row r="3" ht="9.75" customHeight="1">
      <c r="A3" s="1"/>
    </row>
    <row r="4" ht="15.75">
      <c r="A4" s="2" t="s">
        <v>0</v>
      </c>
    </row>
    <row r="5" ht="15.75">
      <c r="A5" s="3" t="s">
        <v>8</v>
      </c>
    </row>
    <row r="6" ht="15.75">
      <c r="A6" s="3"/>
    </row>
    <row r="7" ht="15.75">
      <c r="A7" s="2"/>
    </row>
    <row r="8" ht="20.25">
      <c r="A8" s="35"/>
    </row>
    <row r="9" spans="1:3" ht="15.75">
      <c r="A9" s="67" t="s">
        <v>26</v>
      </c>
      <c r="B9" s="67"/>
      <c r="C9" s="67"/>
    </row>
    <row r="10" spans="1:3" ht="15.75">
      <c r="A10" s="36"/>
      <c r="B10" s="36"/>
      <c r="C10" s="36"/>
    </row>
    <row r="11" ht="16.5" thickBot="1">
      <c r="A11" s="2"/>
    </row>
    <row r="12" spans="1:3" ht="12.75">
      <c r="A12" s="63" t="s">
        <v>1</v>
      </c>
      <c r="B12" s="68" t="s">
        <v>24</v>
      </c>
      <c r="C12" s="66"/>
    </row>
    <row r="13" spans="1:3" ht="13.5" thickBot="1">
      <c r="A13" s="64"/>
      <c r="B13" s="47" t="s">
        <v>20</v>
      </c>
      <c r="C13" s="45" t="s">
        <v>21</v>
      </c>
    </row>
    <row r="14" spans="1:3" ht="12.75">
      <c r="A14" s="8" t="s">
        <v>65</v>
      </c>
      <c r="B14" s="39">
        <v>13790</v>
      </c>
      <c r="C14" s="40"/>
    </row>
    <row r="15" spans="1:3" ht="12.75">
      <c r="A15" s="23" t="s">
        <v>66</v>
      </c>
      <c r="B15" s="6"/>
      <c r="C15" s="7"/>
    </row>
    <row r="16" spans="1:3" ht="12.75">
      <c r="A16" s="37" t="s">
        <v>4</v>
      </c>
      <c r="B16" s="6">
        <f>SUM(B14:B15)</f>
        <v>13790</v>
      </c>
      <c r="C16" s="7">
        <f>SUM(C14:C15)</f>
        <v>0</v>
      </c>
    </row>
    <row r="17" spans="1:3" ht="12.75">
      <c r="A17" s="8" t="s">
        <v>67</v>
      </c>
      <c r="B17" s="39">
        <v>9000</v>
      </c>
      <c r="C17" s="5"/>
    </row>
    <row r="18" spans="1:3" ht="12.75">
      <c r="A18" s="23" t="s">
        <v>68</v>
      </c>
      <c r="B18" s="6"/>
      <c r="C18" s="7"/>
    </row>
    <row r="19" spans="1:3" ht="12.75">
      <c r="A19" s="28" t="s">
        <v>13</v>
      </c>
      <c r="B19" s="18">
        <v>9000</v>
      </c>
      <c r="C19" s="19"/>
    </row>
    <row r="20" spans="1:3" ht="12.75">
      <c r="A20" s="8" t="s">
        <v>69</v>
      </c>
      <c r="B20" s="39"/>
      <c r="C20" s="40"/>
    </row>
    <row r="21" spans="1:3" ht="12.75">
      <c r="A21" s="20" t="s">
        <v>70</v>
      </c>
      <c r="B21" s="39">
        <v>12390</v>
      </c>
      <c r="C21" s="40"/>
    </row>
    <row r="22" spans="1:3" ht="12.75">
      <c r="A22" s="59" t="s">
        <v>71</v>
      </c>
      <c r="B22" s="60">
        <v>21240</v>
      </c>
      <c r="C22" s="61"/>
    </row>
    <row r="23" spans="1:3" ht="12.75">
      <c r="A23" s="23" t="s">
        <v>72</v>
      </c>
      <c r="B23" s="24">
        <v>12390</v>
      </c>
      <c r="C23" s="25"/>
    </row>
    <row r="24" spans="1:3" ht="12.75">
      <c r="A24" s="28" t="s">
        <v>5</v>
      </c>
      <c r="B24" s="18">
        <f>SUM(B20:B23)</f>
        <v>46020</v>
      </c>
      <c r="C24" s="19">
        <f>SUM(C20:C23)</f>
        <v>0</v>
      </c>
    </row>
    <row r="25" spans="1:3" ht="12.75">
      <c r="A25" s="8" t="s">
        <v>73</v>
      </c>
      <c r="B25" s="39">
        <v>38750</v>
      </c>
      <c r="C25" s="40">
        <v>27445</v>
      </c>
    </row>
    <row r="26" spans="1:3" ht="12.75">
      <c r="A26" s="20" t="s">
        <v>74</v>
      </c>
      <c r="B26" s="21"/>
      <c r="C26" s="38"/>
    </row>
    <row r="27" spans="1:3" ht="12.75">
      <c r="A27" s="28" t="s">
        <v>6</v>
      </c>
      <c r="B27" s="18">
        <f>SUM(B25:B26)</f>
        <v>38750</v>
      </c>
      <c r="C27" s="44">
        <f>SUM(C25:C26)</f>
        <v>27445</v>
      </c>
    </row>
    <row r="28" spans="1:3" ht="12.75">
      <c r="A28" s="8" t="s">
        <v>75</v>
      </c>
      <c r="B28" s="39">
        <v>23550</v>
      </c>
      <c r="C28" s="40"/>
    </row>
    <row r="29" spans="1:3" ht="12.75">
      <c r="A29" s="23" t="s">
        <v>76</v>
      </c>
      <c r="B29" s="21"/>
      <c r="C29" s="5"/>
    </row>
    <row r="30" spans="1:3" ht="12.75">
      <c r="A30" s="28" t="s">
        <v>9</v>
      </c>
      <c r="B30" s="18">
        <f>SUM(B28:B29)</f>
        <v>23550</v>
      </c>
      <c r="C30" s="19">
        <f>SUM(C28:C29)</f>
        <v>0</v>
      </c>
    </row>
    <row r="31" spans="1:3" ht="12.75">
      <c r="A31" s="26" t="s">
        <v>36</v>
      </c>
      <c r="B31" s="39">
        <v>32910</v>
      </c>
      <c r="C31" s="5"/>
    </row>
    <row r="32" spans="1:3" ht="12.75">
      <c r="A32" s="23" t="s">
        <v>37</v>
      </c>
      <c r="B32" s="21"/>
      <c r="C32" s="5"/>
    </row>
    <row r="33" spans="1:3" ht="12.75">
      <c r="A33" s="37" t="s">
        <v>7</v>
      </c>
      <c r="B33" s="18">
        <f>SUM(B31:B32)</f>
        <v>32910</v>
      </c>
      <c r="C33" s="19"/>
    </row>
    <row r="34" spans="1:3" ht="12.75">
      <c r="A34" s="8" t="s">
        <v>38</v>
      </c>
      <c r="B34" s="39">
        <v>22980</v>
      </c>
      <c r="C34" s="40"/>
    </row>
    <row r="35" spans="1:3" ht="12.75" customHeight="1">
      <c r="A35" s="23" t="s">
        <v>39</v>
      </c>
      <c r="B35" s="24"/>
      <c r="C35" s="25"/>
    </row>
    <row r="36" spans="1:3" ht="12.75">
      <c r="A36" s="37" t="s">
        <v>10</v>
      </c>
      <c r="B36" s="6">
        <f>SUM(B34:B35)</f>
        <v>22980</v>
      </c>
      <c r="C36" s="7">
        <f>SUM(C34:C35)</f>
        <v>0</v>
      </c>
    </row>
    <row r="37" spans="1:3" ht="12.75">
      <c r="A37" s="8" t="s">
        <v>40</v>
      </c>
      <c r="B37" s="39">
        <v>20140</v>
      </c>
      <c r="C37" s="40"/>
    </row>
    <row r="38" spans="1:3" ht="12.75">
      <c r="A38" s="20" t="s">
        <v>41</v>
      </c>
      <c r="B38" s="4"/>
      <c r="C38" s="5"/>
    </row>
    <row r="39" spans="1:3" ht="12.75">
      <c r="A39" s="28" t="s">
        <v>15</v>
      </c>
      <c r="B39" s="18">
        <f>B37</f>
        <v>20140</v>
      </c>
      <c r="C39" s="19">
        <f>C37</f>
        <v>0</v>
      </c>
    </row>
    <row r="40" spans="1:3" ht="12.75">
      <c r="A40" s="8" t="s">
        <v>42</v>
      </c>
      <c r="B40" s="39">
        <v>42900</v>
      </c>
      <c r="C40" s="40"/>
    </row>
    <row r="41" spans="1:3" ht="12.75">
      <c r="A41" s="20" t="s">
        <v>43</v>
      </c>
      <c r="B41" s="4"/>
      <c r="C41" s="5"/>
    </row>
    <row r="42" spans="1:3" ht="12.75">
      <c r="A42" s="28" t="s">
        <v>16</v>
      </c>
      <c r="B42" s="18">
        <f>SUM(B40:B41)</f>
        <v>42900</v>
      </c>
      <c r="C42" s="19">
        <f>SUM(C40:C41)</f>
        <v>0</v>
      </c>
    </row>
    <row r="43" spans="1:3" ht="12.75">
      <c r="A43" s="8" t="s">
        <v>44</v>
      </c>
      <c r="B43" s="39">
        <v>42620</v>
      </c>
      <c r="C43" s="5"/>
    </row>
    <row r="44" spans="1:3" ht="12.75">
      <c r="A44" s="20" t="s">
        <v>45</v>
      </c>
      <c r="B44" s="4"/>
      <c r="C44" s="5"/>
    </row>
    <row r="45" spans="1:3" ht="12.75">
      <c r="A45" s="28" t="s">
        <v>17</v>
      </c>
      <c r="B45" s="18">
        <f>SUM(B43:B44)</f>
        <v>42620</v>
      </c>
      <c r="C45" s="19"/>
    </row>
    <row r="46" spans="1:3" ht="12.75">
      <c r="A46" s="8" t="s">
        <v>46</v>
      </c>
      <c r="B46" s="39">
        <v>14770</v>
      </c>
      <c r="C46" s="5"/>
    </row>
    <row r="47" spans="1:3" ht="12.75">
      <c r="A47" s="20" t="s">
        <v>47</v>
      </c>
      <c r="B47" s="4"/>
      <c r="C47" s="5"/>
    </row>
    <row r="48" spans="1:3" ht="12.75">
      <c r="A48" s="28" t="s">
        <v>18</v>
      </c>
      <c r="B48" s="18">
        <f>SUM(B46:B47)</f>
        <v>14770</v>
      </c>
      <c r="C48" s="19"/>
    </row>
    <row r="49" spans="1:3" ht="12.75">
      <c r="A49" s="8" t="s">
        <v>48</v>
      </c>
      <c r="B49" s="39">
        <v>10520</v>
      </c>
      <c r="C49" s="40"/>
    </row>
    <row r="50" spans="1:3" ht="12.75">
      <c r="A50" s="20" t="s">
        <v>49</v>
      </c>
      <c r="B50" s="4"/>
      <c r="C50" s="5"/>
    </row>
    <row r="51" spans="1:3" ht="12.75">
      <c r="A51" s="28" t="s">
        <v>19</v>
      </c>
      <c r="B51" s="18">
        <f>B49</f>
        <v>10520</v>
      </c>
      <c r="C51" s="19">
        <f>C49</f>
        <v>0</v>
      </c>
    </row>
    <row r="52" spans="1:3" ht="12.75">
      <c r="A52" s="8" t="s">
        <v>50</v>
      </c>
      <c r="B52" s="39">
        <v>12750</v>
      </c>
      <c r="C52" s="40"/>
    </row>
    <row r="53" spans="1:3" ht="12.75">
      <c r="A53" s="20" t="s">
        <v>51</v>
      </c>
      <c r="B53" s="4"/>
      <c r="C53" s="5"/>
    </row>
    <row r="54" spans="1:3" ht="12.75">
      <c r="A54" s="28" t="s">
        <v>35</v>
      </c>
      <c r="B54" s="18">
        <f>B52</f>
        <v>12750</v>
      </c>
      <c r="C54" s="19">
        <f>C52</f>
        <v>0</v>
      </c>
    </row>
    <row r="55" spans="1:3" ht="12.75">
      <c r="A55" s="8" t="s">
        <v>52</v>
      </c>
      <c r="B55" s="39">
        <v>27150</v>
      </c>
      <c r="C55" s="5"/>
    </row>
    <row r="56" spans="1:3" ht="12.75">
      <c r="A56" s="23" t="s">
        <v>53</v>
      </c>
      <c r="B56" s="62"/>
      <c r="C56" s="57"/>
    </row>
    <row r="57" spans="1:3" ht="12.75">
      <c r="A57" s="28" t="s">
        <v>58</v>
      </c>
      <c r="B57" s="18">
        <v>27150</v>
      </c>
      <c r="C57" s="19"/>
    </row>
    <row r="58" spans="1:3" ht="12.75">
      <c r="A58" s="8" t="s">
        <v>54</v>
      </c>
      <c r="B58" s="21"/>
      <c r="C58" s="5"/>
    </row>
    <row r="59" spans="1:3" ht="12.75">
      <c r="A59" s="20" t="s">
        <v>55</v>
      </c>
      <c r="B59" s="39">
        <v>18000</v>
      </c>
      <c r="C59" s="5"/>
    </row>
    <row r="60" spans="1:3" ht="12.75">
      <c r="A60" s="20" t="s">
        <v>56</v>
      </c>
      <c r="B60" s="39">
        <v>12000</v>
      </c>
      <c r="C60" s="5"/>
    </row>
    <row r="61" spans="1:3" ht="12.75">
      <c r="A61" s="20" t="s">
        <v>57</v>
      </c>
      <c r="B61" s="39">
        <v>20000</v>
      </c>
      <c r="C61" s="5"/>
    </row>
    <row r="62" spans="1:3" ht="12.75">
      <c r="A62" s="28" t="s">
        <v>59</v>
      </c>
      <c r="B62" s="18">
        <f>SUM(B59:B61)</f>
        <v>50000</v>
      </c>
      <c r="C62" s="19"/>
    </row>
    <row r="63" spans="1:3" ht="13.5" thickBot="1">
      <c r="A63" s="20"/>
      <c r="B63" s="21"/>
      <c r="C63" s="22"/>
    </row>
    <row r="64" spans="1:5" ht="20.25" customHeight="1">
      <c r="A64" s="9" t="s">
        <v>2</v>
      </c>
      <c r="B64" s="10">
        <f>B16+B19+B24+B27+B30+B33+B36+B39+B42+B45+B48+B51+B54+B57+B62</f>
        <v>407850</v>
      </c>
      <c r="C64" s="10">
        <f>C16+C19+C24+C27+C30+C33+C36+C39+C42+C45+C48+C51+C54+C57+C62</f>
        <v>27445</v>
      </c>
      <c r="E64" s="11"/>
    </row>
    <row r="65" spans="1:3" ht="12.75">
      <c r="A65" s="12"/>
      <c r="B65" s="13"/>
      <c r="C65" s="14"/>
    </row>
    <row r="66" spans="1:3" ht="12.75">
      <c r="A66" s="27" t="s">
        <v>22</v>
      </c>
      <c r="B66" s="13">
        <f>ROUND(B64*6.65/100,0)</f>
        <v>27122</v>
      </c>
      <c r="C66" s="29">
        <f>ROUND(C64*6.65/100,0)</f>
        <v>1825</v>
      </c>
    </row>
    <row r="67" spans="1:3" ht="12.75">
      <c r="A67" s="27" t="s">
        <v>11</v>
      </c>
      <c r="B67" s="13">
        <f>ROUND((B64+B66)*2/100,0)</f>
        <v>8699</v>
      </c>
      <c r="C67" s="29">
        <f>ROUND((C64+C66)*2/100,0)</f>
        <v>585</v>
      </c>
    </row>
    <row r="68" spans="1:3" ht="12.75">
      <c r="A68" s="27" t="s">
        <v>12</v>
      </c>
      <c r="B68" s="13">
        <f>ROUND((B64+B66)*5.5/100+B67*19.6/100,0)</f>
        <v>25628</v>
      </c>
      <c r="C68" s="29">
        <f>ROUND((C64+C66)*5.5/100+C67*19.6/100,0)</f>
        <v>1725</v>
      </c>
    </row>
    <row r="69" spans="1:3" ht="12.75">
      <c r="A69" s="12"/>
      <c r="B69" s="13"/>
      <c r="C69" s="14"/>
    </row>
    <row r="70" spans="1:3" ht="13.5" thickBot="1">
      <c r="A70" s="15" t="s">
        <v>3</v>
      </c>
      <c r="B70" s="16">
        <f>SUM(B64:B69)</f>
        <v>469299</v>
      </c>
      <c r="C70" s="46">
        <f>SUM(C64:C69)</f>
        <v>31580</v>
      </c>
    </row>
    <row r="75" spans="1:3" ht="15.75">
      <c r="A75" s="67" t="s">
        <v>27</v>
      </c>
      <c r="B75" s="67"/>
      <c r="C75" s="67"/>
    </row>
    <row r="76" spans="1:3" ht="15.75">
      <c r="A76" s="36"/>
      <c r="B76" s="36"/>
      <c r="C76" s="36"/>
    </row>
    <row r="77" ht="13.5" thickBot="1"/>
    <row r="78" spans="1:3" ht="12.75">
      <c r="A78" s="63" t="s">
        <v>1</v>
      </c>
      <c r="B78" s="65" t="s">
        <v>24</v>
      </c>
      <c r="C78" s="66"/>
    </row>
    <row r="79" spans="1:3" ht="13.5" thickBot="1">
      <c r="A79" s="64"/>
      <c r="B79" s="42" t="s">
        <v>23</v>
      </c>
      <c r="C79" s="43" t="s">
        <v>21</v>
      </c>
    </row>
    <row r="80" spans="1:3" ht="12.75">
      <c r="A80" s="33"/>
      <c r="B80" s="32"/>
      <c r="C80" s="34"/>
    </row>
    <row r="81" spans="1:3" ht="12.75">
      <c r="A81" s="26" t="s">
        <v>28</v>
      </c>
      <c r="B81" s="39">
        <v>103260</v>
      </c>
      <c r="C81" s="40"/>
    </row>
    <row r="82" spans="1:3" ht="12.75">
      <c r="A82" s="17" t="s">
        <v>31</v>
      </c>
      <c r="B82" s="21"/>
      <c r="C82" s="22"/>
    </row>
    <row r="83" spans="1:3" ht="12.75">
      <c r="A83" s="28" t="s">
        <v>4</v>
      </c>
      <c r="B83" s="18">
        <f>SUM(B81:B82)</f>
        <v>103260</v>
      </c>
      <c r="C83" s="44">
        <f>SUM(C81:C82)</f>
        <v>0</v>
      </c>
    </row>
    <row r="84" spans="1:3" ht="12.75">
      <c r="A84" s="41"/>
      <c r="B84" s="4"/>
      <c r="C84" s="5"/>
    </row>
    <row r="85" spans="1:3" ht="12.75">
      <c r="A85" s="26" t="s">
        <v>32</v>
      </c>
      <c r="B85" s="39">
        <v>63890</v>
      </c>
      <c r="C85" s="5"/>
    </row>
    <row r="86" spans="1:3" ht="12.75">
      <c r="A86" s="54" t="s">
        <v>33</v>
      </c>
      <c r="B86" s="6"/>
      <c r="C86" s="7"/>
    </row>
    <row r="87" spans="1:3" ht="12.75">
      <c r="A87" s="37" t="s">
        <v>13</v>
      </c>
      <c r="B87" s="6">
        <f>SUM(B85:B86)</f>
        <v>63890</v>
      </c>
      <c r="C87" s="7"/>
    </row>
    <row r="88" spans="1:3" ht="12.75">
      <c r="A88" s="41"/>
      <c r="B88" s="4"/>
      <c r="C88" s="5"/>
    </row>
    <row r="89" spans="1:3" ht="12.75">
      <c r="A89" s="48" t="s">
        <v>25</v>
      </c>
      <c r="B89" s="53"/>
      <c r="C89" s="55"/>
    </row>
    <row r="90" spans="1:3" ht="12.75">
      <c r="A90" s="49" t="s">
        <v>34</v>
      </c>
      <c r="B90" s="39">
        <v>50170</v>
      </c>
      <c r="C90" s="40">
        <v>7500</v>
      </c>
    </row>
    <row r="91" spans="1:3" ht="12.75">
      <c r="A91" s="49" t="s">
        <v>29</v>
      </c>
      <c r="B91" s="39">
        <v>21030</v>
      </c>
      <c r="C91" s="22"/>
    </row>
    <row r="92" spans="1:3" ht="12.75">
      <c r="A92" s="50" t="s">
        <v>5</v>
      </c>
      <c r="B92" s="18">
        <f>SUM(B90:B91)</f>
        <v>71200</v>
      </c>
      <c r="C92" s="18">
        <f>SUM(C90:C91)</f>
        <v>7500</v>
      </c>
    </row>
    <row r="93" spans="1:3" ht="12.75">
      <c r="A93" s="41"/>
      <c r="B93" s="4"/>
      <c r="C93" s="5"/>
    </row>
    <row r="94" spans="1:3" ht="12.75">
      <c r="A94" s="8" t="s">
        <v>60</v>
      </c>
      <c r="B94" s="4"/>
      <c r="C94" s="5"/>
    </row>
    <row r="95" spans="1:3" s="56" customFormat="1" ht="12.75">
      <c r="A95" s="23" t="s">
        <v>61</v>
      </c>
      <c r="B95" s="62">
        <v>37160</v>
      </c>
      <c r="C95" s="57"/>
    </row>
    <row r="96" spans="1:3" ht="12.75">
      <c r="A96" s="28" t="s">
        <v>6</v>
      </c>
      <c r="B96" s="18">
        <f>SUM(B95)</f>
        <v>37160</v>
      </c>
      <c r="C96" s="19"/>
    </row>
    <row r="97" spans="1:3" ht="12.75">
      <c r="A97" s="41"/>
      <c r="B97" s="4"/>
      <c r="C97" s="5"/>
    </row>
    <row r="98" spans="1:3" ht="12.75">
      <c r="A98" s="8" t="s">
        <v>62</v>
      </c>
      <c r="B98" s="39"/>
      <c r="C98" s="40"/>
    </row>
    <row r="99" spans="1:3" ht="12.75">
      <c r="A99" s="20" t="s">
        <v>63</v>
      </c>
      <c r="B99" s="39">
        <v>32150</v>
      </c>
      <c r="C99" s="40">
        <v>15150</v>
      </c>
    </row>
    <row r="100" spans="1:3" ht="12.75">
      <c r="A100" s="20" t="s">
        <v>14</v>
      </c>
      <c r="B100" s="39"/>
      <c r="C100" s="22"/>
    </row>
    <row r="101" spans="1:3" ht="12.75">
      <c r="A101" s="23" t="s">
        <v>64</v>
      </c>
      <c r="B101" s="62">
        <v>28650</v>
      </c>
      <c r="C101" s="25"/>
    </row>
    <row r="102" spans="1:3" ht="12.75">
      <c r="A102" s="37" t="s">
        <v>9</v>
      </c>
      <c r="B102" s="6">
        <f>SUM(B98:B101)</f>
        <v>60800</v>
      </c>
      <c r="C102" s="7">
        <f>SUM(C98:C101)</f>
        <v>15150</v>
      </c>
    </row>
    <row r="103" spans="1:3" ht="13.5" thickBot="1">
      <c r="A103" s="51"/>
      <c r="B103" s="52"/>
      <c r="C103" s="31"/>
    </row>
    <row r="104" spans="1:3" ht="12.75">
      <c r="A104" s="9" t="s">
        <v>2</v>
      </c>
      <c r="B104" s="10">
        <f>B83+B87+B92+B96+B102</f>
        <v>336310</v>
      </c>
      <c r="C104" s="10">
        <f>C83+C87+C92+C96+C102</f>
        <v>22650</v>
      </c>
    </row>
    <row r="105" spans="1:3" ht="12.75">
      <c r="A105" s="12"/>
      <c r="B105" s="13"/>
      <c r="C105" s="14"/>
    </row>
    <row r="106" spans="1:3" ht="12.75">
      <c r="A106" s="27" t="s">
        <v>22</v>
      </c>
      <c r="B106" s="13">
        <f>ROUND(B104*6.65/100,0)</f>
        <v>22365</v>
      </c>
      <c r="C106" s="29">
        <f>ROUND(C104*6.65/100,0)</f>
        <v>1506</v>
      </c>
    </row>
    <row r="107" spans="1:3" ht="12.75">
      <c r="A107" s="27" t="s">
        <v>11</v>
      </c>
      <c r="B107" s="13">
        <f>ROUND((B104+131)*2/100,0)</f>
        <v>6729</v>
      </c>
      <c r="C107" s="29">
        <f>ROUND((C104+131)*2/100,0)</f>
        <v>456</v>
      </c>
    </row>
    <row r="108" spans="1:3" ht="12.75">
      <c r="A108" s="27" t="s">
        <v>12</v>
      </c>
      <c r="B108" s="13">
        <f>ROUND((B104+B106)*5.5/100+B107*19.6/100,0)</f>
        <v>21046</v>
      </c>
      <c r="C108" s="29">
        <f>ROUND((C104+C106)*5.5/100+C107*19.6/100,0)</f>
        <v>1418</v>
      </c>
    </row>
    <row r="109" spans="1:3" ht="12.75">
      <c r="A109" s="12"/>
      <c r="B109" s="13"/>
      <c r="C109" s="14"/>
    </row>
    <row r="110" spans="1:3" ht="13.5" thickBot="1">
      <c r="A110" s="15" t="s">
        <v>3</v>
      </c>
      <c r="B110" s="16">
        <f>SUM(B104:B109)</f>
        <v>386450</v>
      </c>
      <c r="C110" s="30">
        <f>SUM(C104:C109)</f>
        <v>26030</v>
      </c>
    </row>
  </sheetData>
  <sheetProtection password="81E5" sheet="1" objects="1" scenarios="1"/>
  <mergeCells count="6">
    <mergeCell ref="A78:A79"/>
    <mergeCell ref="B78:C78"/>
    <mergeCell ref="A9:C9"/>
    <mergeCell ref="A12:A13"/>
    <mergeCell ref="B12:C12"/>
    <mergeCell ref="A75:C7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8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SERUE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 Merdjani</dc:creator>
  <cp:keywords/>
  <dc:description/>
  <cp:lastModifiedBy>ASSOCIATION SYNDICALE DE L’ENSEMBLE RESIDENTIEL</cp:lastModifiedBy>
  <cp:lastPrinted>2008-03-05T13:58:09Z</cp:lastPrinted>
  <dcterms:created xsi:type="dcterms:W3CDTF">2003-11-17T13:24:35Z</dcterms:created>
  <dcterms:modified xsi:type="dcterms:W3CDTF">2008-04-04T16:26:22Z</dcterms:modified>
  <cp:category/>
  <cp:version/>
  <cp:contentType/>
  <cp:contentStatus/>
</cp:coreProperties>
</file>