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210" activeTab="2"/>
  </bookViews>
  <sheets>
    <sheet name="Graph4" sheetId="1" r:id="rId1"/>
    <sheet name="Feuil1" sheetId="2" r:id="rId2"/>
    <sheet name="Propositions 2015 " sheetId="3" r:id="rId3"/>
  </sheets>
  <definedNames>
    <definedName name="_xlnm.Print_Titles" localSheetId="2">'Propositions 2015 '!$1:$4</definedName>
  </definedNames>
  <calcPr fullCalcOnLoad="1"/>
</workbook>
</file>

<file path=xl/sharedStrings.xml><?xml version="1.0" encoding="utf-8"?>
<sst xmlns="http://schemas.openxmlformats.org/spreadsheetml/2006/main" count="117" uniqueCount="106">
  <si>
    <t>CHARGES GENERALES</t>
  </si>
  <si>
    <t>Frais de personnel</t>
  </si>
  <si>
    <t>Frais de gestion</t>
  </si>
  <si>
    <t>S/total</t>
  </si>
  <si>
    <t>CHARGES IMMOBILIERES</t>
  </si>
  <si>
    <t>Locaux ASERE, propriétaire</t>
  </si>
  <si>
    <t>Locaux ASERE, locataire</t>
  </si>
  <si>
    <t>Impôts fonciers</t>
  </si>
  <si>
    <t>Entretien locaux</t>
  </si>
  <si>
    <t>ACHATS</t>
  </si>
  <si>
    <t>Matériel, outillage jardin</t>
  </si>
  <si>
    <t>Végétaux</t>
  </si>
  <si>
    <t>Bancs, corbeilles</t>
  </si>
  <si>
    <t>Matériel nettoyage, balayage</t>
  </si>
  <si>
    <t>Matériel électrique</t>
  </si>
  <si>
    <t>Quincaillerie</t>
  </si>
  <si>
    <t>Peinture</t>
  </si>
  <si>
    <t>Marquage au sol, lasure</t>
  </si>
  <si>
    <t>Divers</t>
  </si>
  <si>
    <t>S/Total</t>
  </si>
  <si>
    <t>ENTRETIEN MATERIEL</t>
  </si>
  <si>
    <t>Essence, huile</t>
  </si>
  <si>
    <t>Entretien, réparation</t>
  </si>
  <si>
    <t>Assurances</t>
  </si>
  <si>
    <t>Amortissement</t>
  </si>
  <si>
    <t>ENTRETIEN GENERAL</t>
  </si>
  <si>
    <t>Réfection de pelouses</t>
  </si>
  <si>
    <t>Poubelles, enlèvement déchets</t>
  </si>
  <si>
    <t>Bassins, entretien + réfection</t>
  </si>
  <si>
    <t>TOTAL GESTION BASE</t>
  </si>
  <si>
    <t>Location matériel, nacelles</t>
  </si>
  <si>
    <t>TRAVAUX EN REGIE</t>
  </si>
  <si>
    <t xml:space="preserve">TOTAL GESTION </t>
  </si>
  <si>
    <t>Eclairage Noël</t>
  </si>
  <si>
    <t>Gros travaux</t>
  </si>
  <si>
    <t>Recettes diverses</t>
  </si>
  <si>
    <t>Remboursement sinistre</t>
  </si>
  <si>
    <t>Recettes Tennis</t>
  </si>
  <si>
    <t>TOTAL</t>
  </si>
  <si>
    <t>PARKING ROME</t>
  </si>
  <si>
    <t>TOTAL  GENERAL</t>
  </si>
  <si>
    <t>Arbres, arbustes</t>
  </si>
  <si>
    <t>Terre végétale, terreau</t>
  </si>
  <si>
    <t>Sable,graviers, ciment</t>
  </si>
  <si>
    <t>Sel déneigement</t>
  </si>
  <si>
    <t>Phytosanitaires, engrais, desherbants</t>
  </si>
  <si>
    <t>S/TOTAL</t>
  </si>
  <si>
    <t>PRODUITS</t>
  </si>
  <si>
    <t xml:space="preserve">Reports </t>
  </si>
  <si>
    <t>GROS TRAVAUX</t>
  </si>
  <si>
    <t>Centre Commercial</t>
  </si>
  <si>
    <t>Rue d'Upsal</t>
  </si>
  <si>
    <t>Végétaux dans cadre grands travaux</t>
  </si>
  <si>
    <t>Nobel</t>
  </si>
  <si>
    <t>Vendome</t>
  </si>
  <si>
    <t>Bassins avenue de Gaulle</t>
  </si>
  <si>
    <t>Honoraires d'avocats</t>
  </si>
  <si>
    <t>Mise en conformité, entretien jeux</t>
  </si>
  <si>
    <t>Honoraires du Secrétaire - Trésorier</t>
  </si>
  <si>
    <t>Colisee</t>
  </si>
  <si>
    <t>Paul APPELL</t>
  </si>
  <si>
    <t>Hanoï</t>
  </si>
  <si>
    <t>Nids de poule</t>
  </si>
  <si>
    <t>Gémeaux / Centre Commercial Victoire</t>
  </si>
  <si>
    <t>CUS HABITAT</t>
  </si>
  <si>
    <t>Boxes Colisée / Aventin</t>
  </si>
  <si>
    <t>DEPENSES 2011</t>
  </si>
  <si>
    <t xml:space="preserve"> </t>
  </si>
  <si>
    <t>Chicanes, arceaux vélos,  etc ...</t>
  </si>
  <si>
    <t>Remplacement mâts et lampes d' éclairage</t>
  </si>
  <si>
    <t>Perspectives Bac n° 5</t>
  </si>
  <si>
    <t xml:space="preserve"> Vendôme Fil d'eau</t>
  </si>
  <si>
    <t>Rue d'Upsal ( trottoir et ex cabine téléph.)</t>
  </si>
  <si>
    <t>Centre Commercial Victoire</t>
  </si>
  <si>
    <t>TOTAL CHARGES ASERE</t>
  </si>
  <si>
    <t>DEPENSES 2012</t>
  </si>
  <si>
    <t>BUDGET 2014</t>
  </si>
  <si>
    <t>Rue d'Upsal Prov Parking</t>
  </si>
  <si>
    <t>IMMO 3 F enrobés provision</t>
  </si>
  <si>
    <t>Périscopes 2 parking 18</t>
  </si>
  <si>
    <t>Copenhague trav parking</t>
  </si>
  <si>
    <t>Responsabilité civile + syndicat</t>
  </si>
  <si>
    <t>globalisé</t>
  </si>
  <si>
    <t>Provision pour travaux futurs</t>
  </si>
  <si>
    <t xml:space="preserve">ASERE  -  PROPOSITION BUDGET 2015 </t>
  </si>
  <si>
    <t xml:space="preserve">Produits financiers  </t>
  </si>
  <si>
    <t>BUDGET 2015</t>
  </si>
  <si>
    <t>DEPENSES 2013</t>
  </si>
  <si>
    <t>Provisions appelées Boxes Colisée Aventin</t>
  </si>
  <si>
    <t>Perspectives 5</t>
  </si>
  <si>
    <t>Horizon</t>
  </si>
  <si>
    <t>Taxes diverses</t>
  </si>
  <si>
    <t>Autres charges générales</t>
  </si>
  <si>
    <t>Charges immobilières</t>
  </si>
  <si>
    <t>Achats</t>
  </si>
  <si>
    <t>Entretien matériel</t>
  </si>
  <si>
    <t>Entretien général</t>
  </si>
  <si>
    <t>Travaux en régie</t>
  </si>
  <si>
    <t>Produits</t>
  </si>
  <si>
    <t>Taille,  élagage,  grands arbres</t>
  </si>
  <si>
    <t>Audit, Abattage arbres dangereux</t>
  </si>
  <si>
    <t xml:space="preserve"> Avaloirs, puisards</t>
  </si>
  <si>
    <t xml:space="preserve">Frais de personnel </t>
  </si>
  <si>
    <t>Charges sociales</t>
  </si>
  <si>
    <t>Consommation eau, électricité</t>
  </si>
  <si>
    <t>Autres charges de personnel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</si>
</sst>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_€"/>
    <numFmt numFmtId="165" formatCode="#,##0.00\ _F"/>
  </numFmts>
  <fonts count="24">
    <font>
      <sz val="10"/>
      <name val="Arial"/>
      <family val="0"/>
    </font>
    <font>
      <sz val="11"/>
      <color indexed="8"/>
      <name val="Calibri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/>
      <top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>
        <color indexed="63"/>
      </right>
      <top/>
      <bottom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/>
    </border>
    <border>
      <left style="medium"/>
      <right>
        <color indexed="63"/>
      </right>
      <top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>
        <color indexed="63"/>
      </right>
      <top style="medium"/>
      <bottom/>
    </border>
    <border>
      <left style="medium"/>
      <right>
        <color indexed="63"/>
      </right>
      <top>
        <color indexed="63"/>
      </top>
      <bottom style="medium"/>
    </border>
    <border>
      <left/>
      <right>
        <color indexed="63"/>
      </right>
      <top/>
      <bottom style="medium"/>
    </border>
    <border>
      <left style="medium"/>
      <right>
        <color indexed="63"/>
      </right>
      <top>
        <color indexed="63"/>
      </top>
      <bottom/>
    </border>
    <border>
      <left/>
      <right style="medium"/>
      <top>
        <color indexed="63"/>
      </top>
      <bottom/>
    </border>
    <border>
      <left style="medium"/>
      <right/>
      <top/>
      <bottom>
        <color indexed="63"/>
      </bottom>
    </border>
    <border>
      <left style="medium"/>
      <right style="medium"/>
      <top/>
      <bottom>
        <color indexed="63"/>
      </bottom>
    </border>
    <border>
      <left style="medium"/>
      <right>
        <color indexed="63"/>
      </right>
      <top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0" fillId="0" borderId="0" applyNumberFormat="0" applyFill="0" applyBorder="0" applyAlignment="0" applyProtection="0"/>
    <xf numFmtId="0" fontId="17" fillId="20" borderId="1" applyNumberFormat="0" applyAlignment="0" applyProtection="0"/>
    <xf numFmtId="0" fontId="18" fillId="0" borderId="2" applyNumberFormat="0" applyFill="0" applyAlignment="0" applyProtection="0"/>
    <xf numFmtId="0" fontId="0" fillId="21" borderId="3" applyNumberFormat="0" applyFont="0" applyAlignment="0" applyProtection="0"/>
    <xf numFmtId="0" fontId="15" fillId="7" borderId="1" applyNumberFormat="0" applyAlignment="0" applyProtection="0"/>
    <xf numFmtId="0" fontId="13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22" borderId="0" applyNumberFormat="0" applyBorder="0" applyAlignment="0" applyProtection="0"/>
    <xf numFmtId="9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6" fillId="20" borderId="4" applyNumberFormat="0" applyAlignment="0" applyProtection="0"/>
    <xf numFmtId="0" fontId="2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19" fillId="23" borderId="9" applyNumberFormat="0" applyAlignment="0" applyProtection="0"/>
  </cellStyleXfs>
  <cellXfs count="134">
    <xf numFmtId="0" fontId="0" fillId="0" borderId="0" xfId="0" applyAlignment="1">
      <alignment/>
    </xf>
    <xf numFmtId="0" fontId="3" fillId="0" borderId="0" xfId="0" applyFont="1" applyAlignment="1">
      <alignment/>
    </xf>
    <xf numFmtId="164" fontId="0" fillId="0" borderId="0" xfId="0" applyNumberFormat="1" applyFont="1" applyAlignment="1">
      <alignment/>
    </xf>
    <xf numFmtId="164" fontId="0" fillId="0" borderId="10" xfId="0" applyNumberFormat="1" applyFont="1" applyBorder="1" applyAlignment="1">
      <alignment/>
    </xf>
    <xf numFmtId="164" fontId="0" fillId="0" borderId="11" xfId="0" applyNumberFormat="1" applyFont="1" applyBorder="1" applyAlignment="1">
      <alignment/>
    </xf>
    <xf numFmtId="164" fontId="0" fillId="0" borderId="12" xfId="0" applyNumberFormat="1" applyFont="1" applyBorder="1" applyAlignment="1">
      <alignment/>
    </xf>
    <xf numFmtId="0" fontId="3" fillId="0" borderId="13" xfId="0" applyFont="1" applyBorder="1" applyAlignment="1">
      <alignment horizontal="right"/>
    </xf>
    <xf numFmtId="165" fontId="3" fillId="0" borderId="12" xfId="0" applyNumberFormat="1" applyFont="1" applyBorder="1" applyAlignment="1">
      <alignment/>
    </xf>
    <xf numFmtId="164" fontId="3" fillId="0" borderId="12" xfId="0" applyNumberFormat="1" applyFont="1" applyBorder="1" applyAlignment="1">
      <alignment/>
    </xf>
    <xf numFmtId="165" fontId="3" fillId="0" borderId="14" xfId="0" applyNumberFormat="1" applyFont="1" applyBorder="1" applyAlignment="1">
      <alignment/>
    </xf>
    <xf numFmtId="0" fontId="3" fillId="0" borderId="13" xfId="0" applyFont="1" applyBorder="1" applyAlignment="1">
      <alignment horizontal="left"/>
    </xf>
    <xf numFmtId="0" fontId="0" fillId="0" borderId="13" xfId="0" applyFont="1" applyFill="1" applyBorder="1" applyAlignment="1">
      <alignment horizontal="left"/>
    </xf>
    <xf numFmtId="164" fontId="3" fillId="0" borderId="11" xfId="0" applyNumberFormat="1" applyFont="1" applyBorder="1" applyAlignment="1">
      <alignment/>
    </xf>
    <xf numFmtId="0" fontId="3" fillId="0" borderId="15" xfId="0" applyFont="1" applyFill="1" applyBorder="1" applyAlignment="1">
      <alignment horizontal="right" vertical="center"/>
    </xf>
    <xf numFmtId="164" fontId="3" fillId="0" borderId="16" xfId="0" applyNumberFormat="1" applyFont="1" applyBorder="1" applyAlignment="1">
      <alignment/>
    </xf>
    <xf numFmtId="0" fontId="7" fillId="0" borderId="0" xfId="0" applyFont="1" applyAlignment="1">
      <alignment/>
    </xf>
    <xf numFmtId="164" fontId="0" fillId="0" borderId="17" xfId="0" applyNumberFormat="1" applyFont="1" applyBorder="1" applyAlignment="1">
      <alignment/>
    </xf>
    <xf numFmtId="0" fontId="4" fillId="0" borderId="0" xfId="0" applyFont="1" applyAlignment="1">
      <alignment/>
    </xf>
    <xf numFmtId="165" fontId="3" fillId="0" borderId="18" xfId="0" applyNumberFormat="1" applyFont="1" applyBorder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165" fontId="6" fillId="0" borderId="12" xfId="0" applyNumberFormat="1" applyFont="1" applyBorder="1" applyAlignment="1">
      <alignment/>
    </xf>
    <xf numFmtId="164" fontId="6" fillId="0" borderId="11" xfId="0" applyNumberFormat="1" applyFont="1" applyBorder="1" applyAlignment="1">
      <alignment/>
    </xf>
    <xf numFmtId="4" fontId="3" fillId="0" borderId="14" xfId="0" applyNumberFormat="1" applyFont="1" applyBorder="1" applyAlignment="1">
      <alignment vertical="center"/>
    </xf>
    <xf numFmtId="0" fontId="6" fillId="0" borderId="13" xfId="0" applyFont="1" applyBorder="1" applyAlignment="1">
      <alignment horizontal="right"/>
    </xf>
    <xf numFmtId="0" fontId="0" fillId="0" borderId="19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19" xfId="0" applyFont="1" applyBorder="1" applyAlignment="1">
      <alignment horizontal="right"/>
    </xf>
    <xf numFmtId="0" fontId="3" fillId="0" borderId="20" xfId="0" applyFont="1" applyBorder="1" applyAlignment="1">
      <alignment horizontal="right"/>
    </xf>
    <xf numFmtId="164" fontId="3" fillId="0" borderId="14" xfId="0" applyNumberFormat="1" applyFont="1" applyBorder="1" applyAlignment="1">
      <alignment/>
    </xf>
    <xf numFmtId="0" fontId="3" fillId="0" borderId="21" xfId="0" applyFont="1" applyBorder="1" applyAlignment="1">
      <alignment horizontal="right"/>
    </xf>
    <xf numFmtId="0" fontId="3" fillId="0" borderId="19" xfId="0" applyFont="1" applyBorder="1" applyAlignment="1">
      <alignment horizontal="left"/>
    </xf>
    <xf numFmtId="0" fontId="0" fillId="0" borderId="19" xfId="0" applyFont="1" applyBorder="1" applyAlignment="1">
      <alignment horizontal="left"/>
    </xf>
    <xf numFmtId="0" fontId="0" fillId="0" borderId="19" xfId="0" applyFont="1" applyFill="1" applyBorder="1" applyAlignment="1">
      <alignment horizontal="left"/>
    </xf>
    <xf numFmtId="0" fontId="3" fillId="0" borderId="22" xfId="0" applyFont="1" applyBorder="1" applyAlignment="1">
      <alignment horizontal="right"/>
    </xf>
    <xf numFmtId="164" fontId="3" fillId="0" borderId="23" xfId="0" applyNumberFormat="1" applyFont="1" applyBorder="1" applyAlignment="1">
      <alignment/>
    </xf>
    <xf numFmtId="164" fontId="0" fillId="0" borderId="24" xfId="0" applyNumberFormat="1" applyFont="1" applyBorder="1" applyAlignment="1">
      <alignment/>
    </xf>
    <xf numFmtId="164" fontId="3" fillId="0" borderId="25" xfId="0" applyNumberFormat="1" applyFont="1" applyBorder="1" applyAlignment="1">
      <alignment/>
    </xf>
    <xf numFmtId="0" fontId="3" fillId="0" borderId="19" xfId="0" applyFont="1" applyFill="1" applyBorder="1" applyAlignment="1">
      <alignment horizontal="left"/>
    </xf>
    <xf numFmtId="4" fontId="6" fillId="0" borderId="24" xfId="0" applyNumberFormat="1" applyFont="1" applyBorder="1" applyAlignment="1">
      <alignment/>
    </xf>
    <xf numFmtId="4" fontId="0" fillId="0" borderId="24" xfId="0" applyNumberFormat="1" applyFont="1" applyBorder="1" applyAlignment="1">
      <alignment/>
    </xf>
    <xf numFmtId="164" fontId="3" fillId="0" borderId="24" xfId="0" applyNumberFormat="1" applyFont="1" applyBorder="1" applyAlignment="1">
      <alignment/>
    </xf>
    <xf numFmtId="164" fontId="0" fillId="0" borderId="25" xfId="0" applyNumberFormat="1" applyFont="1" applyBorder="1" applyAlignment="1">
      <alignment/>
    </xf>
    <xf numFmtId="4" fontId="0" fillId="0" borderId="24" xfId="0" applyNumberFormat="1" applyBorder="1" applyAlignment="1">
      <alignment/>
    </xf>
    <xf numFmtId="4" fontId="3" fillId="0" borderId="24" xfId="0" applyNumberFormat="1" applyFont="1" applyBorder="1" applyAlignment="1">
      <alignment/>
    </xf>
    <xf numFmtId="4" fontId="0" fillId="0" borderId="24" xfId="0" applyNumberFormat="1" applyBorder="1" applyAlignment="1">
      <alignment horizontal="center"/>
    </xf>
    <xf numFmtId="4" fontId="0" fillId="0" borderId="0" xfId="0" applyNumberFormat="1" applyAlignment="1">
      <alignment/>
    </xf>
    <xf numFmtId="164" fontId="0" fillId="0" borderId="26" xfId="0" applyNumberFormat="1" applyFont="1" applyBorder="1" applyAlignment="1">
      <alignment/>
    </xf>
    <xf numFmtId="164" fontId="3" fillId="0" borderId="26" xfId="0" applyNumberFormat="1" applyFont="1" applyBorder="1" applyAlignment="1">
      <alignment/>
    </xf>
    <xf numFmtId="164" fontId="0" fillId="0" borderId="26" xfId="0" applyNumberFormat="1" applyFont="1" applyFill="1" applyBorder="1" applyAlignment="1">
      <alignment/>
    </xf>
    <xf numFmtId="164" fontId="0" fillId="0" borderId="26" xfId="0" applyNumberFormat="1" applyFont="1" applyBorder="1" applyAlignment="1">
      <alignment horizontal="center"/>
    </xf>
    <xf numFmtId="164" fontId="6" fillId="0" borderId="26" xfId="0" applyNumberFormat="1" applyFont="1" applyBorder="1" applyAlignment="1">
      <alignment/>
    </xf>
    <xf numFmtId="165" fontId="6" fillId="0" borderId="26" xfId="0" applyNumberFormat="1" applyFont="1" applyBorder="1" applyAlignment="1">
      <alignment/>
    </xf>
    <xf numFmtId="165" fontId="3" fillId="0" borderId="26" xfId="0" applyNumberFormat="1" applyFont="1" applyBorder="1" applyAlignment="1">
      <alignment/>
    </xf>
    <xf numFmtId="164" fontId="3" fillId="0" borderId="26" xfId="0" applyNumberFormat="1" applyFont="1" applyBorder="1" applyAlignment="1">
      <alignment horizontal="right"/>
    </xf>
    <xf numFmtId="4" fontId="0" fillId="0" borderId="23" xfId="0" applyNumberFormat="1" applyBorder="1" applyAlignment="1">
      <alignment/>
    </xf>
    <xf numFmtId="164" fontId="3" fillId="0" borderId="27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4" fontId="3" fillId="0" borderId="28" xfId="0" applyNumberFormat="1" applyFont="1" applyBorder="1" applyAlignment="1">
      <alignment/>
    </xf>
    <xf numFmtId="4" fontId="3" fillId="0" borderId="29" xfId="0" applyNumberFormat="1" applyFont="1" applyBorder="1" applyAlignment="1">
      <alignment/>
    </xf>
    <xf numFmtId="4" fontId="3" fillId="0" borderId="19" xfId="0" applyNumberFormat="1" applyFont="1" applyBorder="1" applyAlignment="1">
      <alignment/>
    </xf>
    <xf numFmtId="4" fontId="0" fillId="0" borderId="19" xfId="0" applyNumberFormat="1" applyFont="1" applyBorder="1" applyAlignment="1">
      <alignment/>
    </xf>
    <xf numFmtId="4" fontId="6" fillId="0" borderId="0" xfId="0" applyNumberFormat="1" applyFont="1" applyBorder="1" applyAlignment="1">
      <alignment/>
    </xf>
    <xf numFmtId="4" fontId="0" fillId="0" borderId="30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165" fontId="3" fillId="0" borderId="0" xfId="0" applyNumberFormat="1" applyFont="1" applyBorder="1" applyAlignment="1">
      <alignment/>
    </xf>
    <xf numFmtId="4" fontId="0" fillId="0" borderId="24" xfId="0" applyNumberFormat="1" applyBorder="1" applyAlignment="1">
      <alignment horizontal="right"/>
    </xf>
    <xf numFmtId="4" fontId="0" fillId="0" borderId="24" xfId="0" applyNumberFormat="1" applyFont="1" applyBorder="1" applyAlignment="1">
      <alignment/>
    </xf>
    <xf numFmtId="164" fontId="3" fillId="0" borderId="24" xfId="0" applyNumberFormat="1" applyFont="1" applyBorder="1" applyAlignment="1">
      <alignment horizontal="right" vertical="center"/>
    </xf>
    <xf numFmtId="4" fontId="3" fillId="0" borderId="24" xfId="0" applyNumberFormat="1" applyFont="1" applyBorder="1" applyAlignment="1">
      <alignment horizontal="center"/>
    </xf>
    <xf numFmtId="3" fontId="0" fillId="0" borderId="0" xfId="0" applyNumberFormat="1" applyAlignment="1">
      <alignment/>
    </xf>
    <xf numFmtId="165" fontId="6" fillId="0" borderId="23" xfId="0" applyNumberFormat="1" applyFont="1" applyBorder="1" applyAlignment="1">
      <alignment/>
    </xf>
    <xf numFmtId="0" fontId="0" fillId="0" borderId="31" xfId="0" applyFont="1" applyBorder="1" applyAlignment="1">
      <alignment/>
    </xf>
    <xf numFmtId="164" fontId="0" fillId="0" borderId="32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right"/>
    </xf>
    <xf numFmtId="165" fontId="3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3" fillId="0" borderId="33" xfId="0" applyFont="1" applyBorder="1" applyAlignment="1">
      <alignment horizontal="right"/>
    </xf>
    <xf numFmtId="164" fontId="3" fillId="0" borderId="34" xfId="0" applyNumberFormat="1" applyFont="1" applyBorder="1" applyAlignment="1">
      <alignment/>
    </xf>
    <xf numFmtId="4" fontId="3" fillId="0" borderId="35" xfId="0" applyNumberFormat="1" applyFont="1" applyBorder="1" applyAlignment="1">
      <alignment/>
    </xf>
    <xf numFmtId="0" fontId="3" fillId="0" borderId="14" xfId="0" applyFont="1" applyBorder="1" applyAlignment="1">
      <alignment horizontal="right"/>
    </xf>
    <xf numFmtId="4" fontId="3" fillId="0" borderId="25" xfId="0" applyNumberFormat="1" applyFont="1" applyBorder="1" applyAlignment="1">
      <alignment/>
    </xf>
    <xf numFmtId="4" fontId="0" fillId="0" borderId="36" xfId="0" applyNumberFormat="1" applyFill="1" applyBorder="1" applyAlignment="1">
      <alignment/>
    </xf>
    <xf numFmtId="0" fontId="3" fillId="0" borderId="15" xfId="0" applyFont="1" applyBorder="1" applyAlignment="1">
      <alignment horizontal="center" vertical="center"/>
    </xf>
    <xf numFmtId="164" fontId="3" fillId="0" borderId="14" xfId="0" applyNumberFormat="1" applyFont="1" applyBorder="1" applyAlignment="1">
      <alignment horizontal="center" vertical="center"/>
    </xf>
    <xf numFmtId="4" fontId="3" fillId="0" borderId="14" xfId="0" applyNumberFormat="1" applyFont="1" applyBorder="1" applyAlignment="1">
      <alignment horizontal="center" vertical="center"/>
    </xf>
    <xf numFmtId="4" fontId="3" fillId="0" borderId="14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164" fontId="3" fillId="0" borderId="23" xfId="0" applyNumberFormat="1" applyFont="1" applyBorder="1" applyAlignment="1">
      <alignment horizontal="right" vertical="center"/>
    </xf>
    <xf numFmtId="0" fontId="0" fillId="0" borderId="24" xfId="0" applyBorder="1" applyAlignment="1">
      <alignment horizontal="right" vertical="center"/>
    </xf>
    <xf numFmtId="0" fontId="0" fillId="0" borderId="25" xfId="0" applyBorder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64" fontId="3" fillId="0" borderId="10" xfId="0" applyNumberFormat="1" applyFont="1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0" fillId="0" borderId="18" xfId="0" applyBorder="1" applyAlignment="1">
      <alignment horizontal="right" vertical="center"/>
    </xf>
    <xf numFmtId="164" fontId="0" fillId="0" borderId="26" xfId="0" applyNumberFormat="1" applyFont="1" applyBorder="1" applyAlignment="1">
      <alignment/>
    </xf>
    <xf numFmtId="164" fontId="0" fillId="0" borderId="26" xfId="0" applyNumberFormat="1" applyFont="1" applyBorder="1" applyAlignment="1">
      <alignment/>
    </xf>
    <xf numFmtId="4" fontId="0" fillId="0" borderId="24" xfId="0" applyNumberFormat="1" applyBorder="1" applyAlignment="1">
      <alignment/>
    </xf>
    <xf numFmtId="4" fontId="4" fillId="0" borderId="23" xfId="0" applyNumberFormat="1" applyFont="1" applyBorder="1" applyAlignment="1">
      <alignment horizontal="right" vertical="center"/>
    </xf>
    <xf numFmtId="4" fontId="5" fillId="0" borderId="24" xfId="0" applyNumberFormat="1" applyFont="1" applyBorder="1" applyAlignment="1">
      <alignment horizontal="right" vertical="center"/>
    </xf>
    <xf numFmtId="4" fontId="5" fillId="0" borderId="25" xfId="0" applyNumberFormat="1" applyFont="1" applyBorder="1" applyAlignment="1">
      <alignment horizontal="right" vertical="center"/>
    </xf>
    <xf numFmtId="0" fontId="0" fillId="0" borderId="16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7" xfId="0" applyFont="1" applyBorder="1" applyAlignment="1">
      <alignment/>
    </xf>
    <xf numFmtId="4" fontId="0" fillId="0" borderId="37" xfId="0" applyNumberFormat="1" applyFont="1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4" fontId="3" fillId="0" borderId="23" xfId="0" applyNumberFormat="1" applyFont="1" applyBorder="1" applyAlignment="1">
      <alignment horizontal="right" vertical="center"/>
    </xf>
    <xf numFmtId="0" fontId="0" fillId="0" borderId="24" xfId="0" applyBorder="1" applyAlignment="1">
      <alignment horizontal="right" vertical="center"/>
    </xf>
    <xf numFmtId="0" fontId="0" fillId="0" borderId="25" xfId="0" applyBorder="1" applyAlignment="1">
      <alignment horizontal="right" vertical="center"/>
    </xf>
    <xf numFmtId="0" fontId="3" fillId="0" borderId="16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64" fontId="3" fillId="0" borderId="10" xfId="0" applyNumberFormat="1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8" xfId="0" applyBorder="1" applyAlignment="1">
      <alignment vertical="center"/>
    </xf>
    <xf numFmtId="164" fontId="0" fillId="0" borderId="40" xfId="0" applyNumberFormat="1" applyFont="1" applyBorder="1" applyAlignment="1">
      <alignment/>
    </xf>
    <xf numFmtId="164" fontId="0" fillId="0" borderId="13" xfId="0" applyNumberFormat="1" applyFont="1" applyBorder="1" applyAlignment="1">
      <alignment/>
    </xf>
    <xf numFmtId="164" fontId="0" fillId="0" borderId="41" xfId="0" applyNumberFormat="1" applyFont="1" applyBorder="1" applyAlignment="1">
      <alignment/>
    </xf>
    <xf numFmtId="164" fontId="0" fillId="0" borderId="42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164" fontId="0" fillId="0" borderId="43" xfId="0" applyNumberFormat="1" applyFont="1" applyBorder="1" applyAlignment="1">
      <alignment/>
    </xf>
    <xf numFmtId="4" fontId="3" fillId="0" borderId="23" xfId="0" applyNumberFormat="1" applyFont="1" applyBorder="1" applyAlignment="1">
      <alignment horizontal="center" vertical="center"/>
    </xf>
    <xf numFmtId="4" fontId="0" fillId="0" borderId="24" xfId="0" applyNumberFormat="1" applyBorder="1" applyAlignment="1">
      <alignment horizontal="center" vertical="center"/>
    </xf>
    <xf numFmtId="4" fontId="0" fillId="0" borderId="25" xfId="0" applyNumberFormat="1" applyBorder="1" applyAlignment="1">
      <alignment horizontal="center" vertical="center"/>
    </xf>
    <xf numFmtId="4" fontId="4" fillId="0" borderId="26" xfId="0" applyNumberFormat="1" applyFont="1" applyBorder="1" applyAlignment="1">
      <alignment horizontal="right" vertical="center"/>
    </xf>
    <xf numFmtId="4" fontId="5" fillId="0" borderId="26" xfId="0" applyNumberFormat="1" applyFont="1" applyBorder="1" applyAlignment="1">
      <alignment horizontal="right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Feuil1!$C$9:$C$16</c:f>
              <c:strCache>
                <c:ptCount val="8"/>
                <c:pt idx="0">
                  <c:v>Frais de personnel</c:v>
                </c:pt>
                <c:pt idx="1">
                  <c:v>Autres charges générales</c:v>
                </c:pt>
                <c:pt idx="2">
                  <c:v>Charges immobilières</c:v>
                </c:pt>
                <c:pt idx="3">
                  <c:v>Achats</c:v>
                </c:pt>
                <c:pt idx="4">
                  <c:v>Entretien matériel</c:v>
                </c:pt>
                <c:pt idx="5">
                  <c:v>Entretien général</c:v>
                </c:pt>
                <c:pt idx="6">
                  <c:v>Travaux en régie</c:v>
                </c:pt>
                <c:pt idx="7">
                  <c:v>Produits</c:v>
                </c:pt>
              </c:strCache>
            </c:strRef>
          </c:cat>
          <c:val>
            <c:numRef>
              <c:f>Feuil1!$D$9:$D$16</c:f>
              <c:numCache>
                <c:ptCount val="8"/>
                <c:pt idx="0">
                  <c:v>405000</c:v>
                </c:pt>
                <c:pt idx="1">
                  <c:v>77000</c:v>
                </c:pt>
                <c:pt idx="2">
                  <c:v>26000</c:v>
                </c:pt>
                <c:pt idx="3">
                  <c:v>65000</c:v>
                </c:pt>
                <c:pt idx="4">
                  <c:v>44000</c:v>
                </c:pt>
                <c:pt idx="5">
                  <c:v>55000</c:v>
                </c:pt>
                <c:pt idx="6">
                  <c:v>28000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03"/>
  </sheetViews>
  <pageMargins left="0.75" right="0.75" top="1" bottom="1" header="0.4921259845" footer="0.492125984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9:D24"/>
  <sheetViews>
    <sheetView workbookViewId="0" topLeftCell="A1">
      <selection activeCell="E21" sqref="E21"/>
    </sheetView>
  </sheetViews>
  <sheetFormatPr defaultColWidth="11.421875" defaultRowHeight="12.75"/>
  <cols>
    <col min="3" max="3" width="23.00390625" style="0" customWidth="1"/>
    <col min="4" max="4" width="13.140625" style="0" customWidth="1"/>
  </cols>
  <sheetData>
    <row r="9" spans="3:4" ht="12.75">
      <c r="C9" t="s">
        <v>1</v>
      </c>
      <c r="D9" s="71">
        <v>405000</v>
      </c>
    </row>
    <row r="10" spans="3:4" ht="12.75">
      <c r="C10" t="s">
        <v>92</v>
      </c>
      <c r="D10" s="71">
        <v>77000</v>
      </c>
    </row>
    <row r="11" spans="3:4" ht="12.75">
      <c r="C11" t="s">
        <v>93</v>
      </c>
      <c r="D11" s="71">
        <v>26000</v>
      </c>
    </row>
    <row r="12" spans="3:4" ht="12.75">
      <c r="C12" t="s">
        <v>94</v>
      </c>
      <c r="D12" s="71">
        <v>65000</v>
      </c>
    </row>
    <row r="13" spans="3:4" ht="12.75">
      <c r="C13" t="s">
        <v>95</v>
      </c>
      <c r="D13" s="71">
        <v>44000</v>
      </c>
    </row>
    <row r="14" spans="3:4" ht="12.75">
      <c r="C14" t="s">
        <v>96</v>
      </c>
      <c r="D14" s="71">
        <v>55000</v>
      </c>
    </row>
    <row r="15" spans="3:4" ht="12.75">
      <c r="C15" t="s">
        <v>97</v>
      </c>
      <c r="D15" s="71">
        <v>28000</v>
      </c>
    </row>
    <row r="16" spans="3:4" ht="12.75">
      <c r="C16" t="s">
        <v>98</v>
      </c>
      <c r="D16" s="71"/>
    </row>
    <row r="17" ht="12.75">
      <c r="D17" s="71"/>
    </row>
    <row r="18" ht="12.75">
      <c r="D18" s="71"/>
    </row>
    <row r="19" ht="12.75">
      <c r="D19" s="71"/>
    </row>
    <row r="20" ht="12.75">
      <c r="D20" s="71"/>
    </row>
    <row r="21" ht="12.75">
      <c r="D21" s="71"/>
    </row>
    <row r="22" ht="12.75">
      <c r="D22" s="71"/>
    </row>
    <row r="23" ht="12.75">
      <c r="D23" s="71"/>
    </row>
    <row r="24" ht="12.75">
      <c r="D24" s="71"/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7"/>
  <sheetViews>
    <sheetView tabSelected="1" workbookViewId="0" topLeftCell="A1">
      <selection activeCell="H7" sqref="H7"/>
    </sheetView>
  </sheetViews>
  <sheetFormatPr defaultColWidth="11.421875" defaultRowHeight="12.75"/>
  <cols>
    <col min="1" max="1" width="42.00390625" style="0" customWidth="1"/>
    <col min="2" max="2" width="15.00390625" style="2" customWidth="1"/>
    <col min="3" max="3" width="14.8515625" style="2" customWidth="1"/>
    <col min="4" max="4" width="14.8515625" style="65" customWidth="1"/>
    <col min="5" max="5" width="13.140625" style="2" customWidth="1"/>
    <col min="6" max="6" width="13.7109375" style="46" customWidth="1"/>
  </cols>
  <sheetData>
    <row r="1" spans="1:6" s="1" customFormat="1" ht="12.75">
      <c r="A1" s="90" t="s">
        <v>84</v>
      </c>
      <c r="B1" s="90"/>
      <c r="C1" s="90"/>
      <c r="D1" s="90"/>
      <c r="E1" s="90"/>
      <c r="F1" s="91"/>
    </row>
    <row r="2" spans="1:6" s="1" customFormat="1" ht="12.75">
      <c r="A2" s="90"/>
      <c r="B2" s="90"/>
      <c r="C2" s="90"/>
      <c r="D2" s="90"/>
      <c r="E2" s="90"/>
      <c r="F2" s="91"/>
    </row>
    <row r="3" spans="1:6" s="1" customFormat="1" ht="13.5" thickBot="1">
      <c r="A3" s="92"/>
      <c r="B3" s="92"/>
      <c r="C3" s="92"/>
      <c r="D3" s="92"/>
      <c r="E3" s="92"/>
      <c r="F3" s="91"/>
    </row>
    <row r="4" spans="1:6" s="89" customFormat="1" ht="25.5" customHeight="1" thickBot="1">
      <c r="A4" s="85"/>
      <c r="B4" s="86" t="s">
        <v>66</v>
      </c>
      <c r="C4" s="86" t="s">
        <v>75</v>
      </c>
      <c r="D4" s="87" t="s">
        <v>87</v>
      </c>
      <c r="E4" s="86" t="s">
        <v>76</v>
      </c>
      <c r="F4" s="88" t="s">
        <v>86</v>
      </c>
    </row>
    <row r="5" spans="1:6" ht="12.75">
      <c r="A5" s="25"/>
      <c r="B5" s="3"/>
      <c r="C5" s="3"/>
      <c r="D5" s="57"/>
      <c r="E5" s="47"/>
      <c r="F5" s="55"/>
    </row>
    <row r="6" spans="1:6" ht="12.75">
      <c r="A6" s="26" t="s">
        <v>0</v>
      </c>
      <c r="B6" s="5"/>
      <c r="C6" s="5"/>
      <c r="D6" s="57"/>
      <c r="E6" s="47"/>
      <c r="F6" s="43"/>
    </row>
    <row r="7" spans="1:6" ht="12.75">
      <c r="A7" s="25" t="s">
        <v>102</v>
      </c>
      <c r="B7" s="5">
        <v>267561.79</v>
      </c>
      <c r="C7" s="4">
        <v>258589.99</v>
      </c>
      <c r="D7" s="57">
        <v>255886.49</v>
      </c>
      <c r="E7" s="47">
        <v>275000</v>
      </c>
      <c r="F7" s="43">
        <v>265000</v>
      </c>
    </row>
    <row r="8" spans="1:6" ht="12.75">
      <c r="A8" s="25" t="s">
        <v>103</v>
      </c>
      <c r="B8" s="5">
        <v>138764.43</v>
      </c>
      <c r="C8" s="4">
        <v>126325.01</v>
      </c>
      <c r="D8" s="57">
        <v>126804.7</v>
      </c>
      <c r="E8" s="47">
        <v>136000</v>
      </c>
      <c r="F8" s="43">
        <v>130000</v>
      </c>
    </row>
    <row r="9" spans="1:6" ht="12.75">
      <c r="A9" s="25" t="s">
        <v>105</v>
      </c>
      <c r="B9" s="5">
        <v>10580.75</v>
      </c>
      <c r="C9" s="4">
        <v>11818.07</v>
      </c>
      <c r="D9" s="57">
        <v>9818.75</v>
      </c>
      <c r="E9" s="47">
        <v>10000</v>
      </c>
      <c r="F9" s="43">
        <v>10000</v>
      </c>
    </row>
    <row r="10" spans="1:6" ht="12.75">
      <c r="A10" s="25" t="s">
        <v>81</v>
      </c>
      <c r="B10" s="5">
        <v>4393.66</v>
      </c>
      <c r="C10" s="4">
        <v>4508.1</v>
      </c>
      <c r="D10" s="57">
        <v>6304.05</v>
      </c>
      <c r="E10" s="47">
        <v>6500</v>
      </c>
      <c r="F10" s="43">
        <v>6500</v>
      </c>
    </row>
    <row r="11" spans="1:6" ht="12.75">
      <c r="A11" s="25" t="s">
        <v>104</v>
      </c>
      <c r="B11" s="5">
        <v>33273.84</v>
      </c>
      <c r="C11" s="4">
        <v>38117.02</v>
      </c>
      <c r="D11" s="57">
        <v>30188.28</v>
      </c>
      <c r="E11" s="47">
        <v>36500</v>
      </c>
      <c r="F11" s="68">
        <v>32000</v>
      </c>
    </row>
    <row r="12" spans="1:6" ht="12.75">
      <c r="A12" s="25" t="s">
        <v>58</v>
      </c>
      <c r="B12" s="5">
        <v>11400</v>
      </c>
      <c r="C12" s="4">
        <v>26500</v>
      </c>
      <c r="D12" s="57">
        <v>27030</v>
      </c>
      <c r="E12" s="47">
        <v>27000</v>
      </c>
      <c r="F12" s="43">
        <v>28500</v>
      </c>
    </row>
    <row r="13" spans="1:6" ht="12.75">
      <c r="A13" s="25" t="s">
        <v>56</v>
      </c>
      <c r="B13" s="5">
        <v>4245.8</v>
      </c>
      <c r="C13" s="4">
        <v>2033.2</v>
      </c>
      <c r="D13" s="57">
        <v>1435.2</v>
      </c>
      <c r="E13" s="47">
        <v>2000</v>
      </c>
      <c r="F13" s="43">
        <v>3000</v>
      </c>
    </row>
    <row r="14" spans="1:6" ht="12.75">
      <c r="A14" s="25" t="s">
        <v>91</v>
      </c>
      <c r="B14" s="5">
        <v>1375</v>
      </c>
      <c r="C14" s="4">
        <v>0</v>
      </c>
      <c r="D14" s="57">
        <v>1512</v>
      </c>
      <c r="E14" s="47"/>
      <c r="F14" s="43">
        <v>0</v>
      </c>
    </row>
    <row r="15" spans="1:6" ht="12.75">
      <c r="A15" s="25" t="s">
        <v>2</v>
      </c>
      <c r="B15" s="5">
        <v>7512.69</v>
      </c>
      <c r="C15" s="4">
        <v>6118</v>
      </c>
      <c r="D15" s="57">
        <v>4622.23</v>
      </c>
      <c r="E15" s="47">
        <v>7000</v>
      </c>
      <c r="F15" s="43">
        <v>7000</v>
      </c>
    </row>
    <row r="16" spans="1:6" s="1" customFormat="1" ht="12.75">
      <c r="A16" s="27" t="s">
        <v>3</v>
      </c>
      <c r="B16" s="8">
        <f>SUM(B7:B15)</f>
        <v>479107.95999999996</v>
      </c>
      <c r="C16" s="12">
        <f>SUM(C7:C15)</f>
        <v>474009.39</v>
      </c>
      <c r="D16" s="58">
        <f>SUM(D7:D15)</f>
        <v>463601.7</v>
      </c>
      <c r="E16" s="48">
        <f>SUM(E7:E15)</f>
        <v>500000</v>
      </c>
      <c r="F16" s="70">
        <f>SUM(F7:F15)</f>
        <v>482000</v>
      </c>
    </row>
    <row r="17" spans="1:6" ht="12.75">
      <c r="A17" s="26" t="s">
        <v>4</v>
      </c>
      <c r="B17" s="5"/>
      <c r="C17" s="5"/>
      <c r="D17" s="57"/>
      <c r="E17" s="47"/>
      <c r="F17" s="43"/>
    </row>
    <row r="18" spans="1:6" ht="12.75">
      <c r="A18" s="25" t="s">
        <v>5</v>
      </c>
      <c r="B18" s="5">
        <v>16376.21</v>
      </c>
      <c r="C18" s="4">
        <v>11773.73</v>
      </c>
      <c r="D18" s="57">
        <v>13438.94</v>
      </c>
      <c r="E18" s="49">
        <v>12500</v>
      </c>
      <c r="F18" s="67">
        <v>12400</v>
      </c>
    </row>
    <row r="19" spans="1:6" ht="12.75">
      <c r="A19" s="25" t="s">
        <v>6</v>
      </c>
      <c r="B19" s="5">
        <v>12732.23</v>
      </c>
      <c r="C19" s="4">
        <v>6904.54</v>
      </c>
      <c r="D19" s="57">
        <v>9719.1</v>
      </c>
      <c r="E19" s="47">
        <v>9900</v>
      </c>
      <c r="F19" s="84">
        <v>10000</v>
      </c>
    </row>
    <row r="20" spans="1:6" ht="12.75">
      <c r="A20" s="25" t="s">
        <v>7</v>
      </c>
      <c r="B20" s="5">
        <v>866</v>
      </c>
      <c r="C20" s="4">
        <v>1041</v>
      </c>
      <c r="D20" s="57">
        <v>1070</v>
      </c>
      <c r="E20" s="47">
        <v>1100</v>
      </c>
      <c r="F20" s="43">
        <v>1100</v>
      </c>
    </row>
    <row r="21" spans="1:6" ht="12.75">
      <c r="A21" s="25" t="s">
        <v>8</v>
      </c>
      <c r="B21" s="5">
        <v>2526.84</v>
      </c>
      <c r="C21" s="4">
        <v>2180.73</v>
      </c>
      <c r="D21" s="57">
        <v>2782.22</v>
      </c>
      <c r="E21" s="47">
        <v>2500</v>
      </c>
      <c r="F21" s="43">
        <v>2500</v>
      </c>
    </row>
    <row r="22" spans="1:6" s="1" customFormat="1" ht="12.75">
      <c r="A22" s="27" t="s">
        <v>3</v>
      </c>
      <c r="B22" s="8">
        <f>SUM(B18:B21)</f>
        <v>32501.28</v>
      </c>
      <c r="C22" s="12">
        <f>SUM(C18:C21)</f>
        <v>21900</v>
      </c>
      <c r="D22" s="58">
        <f>SUM(D18:D21)</f>
        <v>27010.260000000002</v>
      </c>
      <c r="E22" s="48">
        <f>SUM(E18:E21)</f>
        <v>26000</v>
      </c>
      <c r="F22" s="69">
        <f>SUM(F18:F21)</f>
        <v>26000</v>
      </c>
    </row>
    <row r="23" spans="1:6" ht="12.75">
      <c r="A23" s="26" t="s">
        <v>9</v>
      </c>
      <c r="B23" s="5"/>
      <c r="C23" s="5"/>
      <c r="D23" s="57"/>
      <c r="E23" s="47"/>
      <c r="F23" s="43"/>
    </row>
    <row r="24" spans="1:6" ht="12.75">
      <c r="A24" s="25" t="s">
        <v>10</v>
      </c>
      <c r="B24" s="5">
        <v>2192.4</v>
      </c>
      <c r="C24" s="4">
        <v>1982.81</v>
      </c>
      <c r="D24" s="57">
        <v>1629.17</v>
      </c>
      <c r="E24" s="47"/>
      <c r="F24" s="43"/>
    </row>
    <row r="25" spans="1:6" ht="12.75">
      <c r="A25" s="25" t="s">
        <v>11</v>
      </c>
      <c r="B25" s="5">
        <v>18527.4</v>
      </c>
      <c r="C25" s="4">
        <v>18280.44</v>
      </c>
      <c r="D25" s="57">
        <v>18288.15</v>
      </c>
      <c r="E25" s="47"/>
      <c r="F25" s="43"/>
    </row>
    <row r="26" spans="1:6" ht="12.75">
      <c r="A26" s="25" t="s">
        <v>41</v>
      </c>
      <c r="B26" s="5">
        <v>1827.71</v>
      </c>
      <c r="C26" s="4">
        <v>1834.72</v>
      </c>
      <c r="D26" s="57">
        <v>2700.62</v>
      </c>
      <c r="E26" s="47"/>
      <c r="F26" s="43"/>
    </row>
    <row r="27" spans="1:6" ht="12.75">
      <c r="A27" s="25" t="s">
        <v>42</v>
      </c>
      <c r="B27" s="5">
        <v>1442.02</v>
      </c>
      <c r="C27" s="4">
        <v>1793.14</v>
      </c>
      <c r="D27" s="57">
        <v>1592.75</v>
      </c>
      <c r="E27" s="47"/>
      <c r="F27" s="43"/>
    </row>
    <row r="28" spans="1:6" ht="12.75">
      <c r="A28" s="25" t="s">
        <v>45</v>
      </c>
      <c r="B28" s="5">
        <v>6132.16</v>
      </c>
      <c r="C28" s="4">
        <v>6492.11</v>
      </c>
      <c r="D28" s="57">
        <v>6755.11</v>
      </c>
      <c r="E28" s="47"/>
      <c r="F28" s="43"/>
    </row>
    <row r="29" spans="1:6" ht="12.75">
      <c r="A29" s="25" t="s">
        <v>12</v>
      </c>
      <c r="B29" s="5">
        <v>2927.82</v>
      </c>
      <c r="C29" s="4">
        <v>2979.38</v>
      </c>
      <c r="D29" s="57">
        <v>1995.48</v>
      </c>
      <c r="E29" s="50" t="s">
        <v>82</v>
      </c>
      <c r="F29" s="45" t="s">
        <v>82</v>
      </c>
    </row>
    <row r="30" spans="1:6" ht="12.75">
      <c r="A30" s="25" t="s">
        <v>13</v>
      </c>
      <c r="B30" s="5">
        <v>1142.85</v>
      </c>
      <c r="C30" s="4">
        <v>928.31</v>
      </c>
      <c r="D30" s="57">
        <v>1060.35</v>
      </c>
      <c r="E30" s="47"/>
      <c r="F30" s="43"/>
    </row>
    <row r="31" spans="1:6" ht="12.75">
      <c r="A31" s="25" t="s">
        <v>14</v>
      </c>
      <c r="B31" s="5">
        <v>7590.06</v>
      </c>
      <c r="C31" s="4">
        <v>6106.6</v>
      </c>
      <c r="D31" s="57">
        <v>7991.37</v>
      </c>
      <c r="E31" s="47"/>
      <c r="F31" s="43"/>
    </row>
    <row r="32" spans="1:6" ht="12.75">
      <c r="A32" s="25" t="s">
        <v>15</v>
      </c>
      <c r="B32" s="5">
        <v>727.7</v>
      </c>
      <c r="C32" s="4">
        <v>1051.45</v>
      </c>
      <c r="D32" s="57">
        <v>832.1</v>
      </c>
      <c r="E32" s="47"/>
      <c r="F32" s="43"/>
    </row>
    <row r="33" spans="1:6" ht="12.75">
      <c r="A33" s="25" t="s">
        <v>16</v>
      </c>
      <c r="B33" s="5">
        <v>1875.72</v>
      </c>
      <c r="C33" s="4">
        <v>2060.78</v>
      </c>
      <c r="D33" s="57">
        <v>2001.02</v>
      </c>
      <c r="E33" s="47"/>
      <c r="F33" s="43"/>
    </row>
    <row r="34" spans="1:6" ht="12.75">
      <c r="A34" s="25" t="s">
        <v>17</v>
      </c>
      <c r="B34" s="5">
        <v>5118.88</v>
      </c>
      <c r="C34" s="4">
        <v>4965.19</v>
      </c>
      <c r="D34" s="57">
        <v>5045.59</v>
      </c>
      <c r="E34" s="47"/>
      <c r="F34" s="43"/>
    </row>
    <row r="35" spans="1:6" ht="12.75">
      <c r="A35" s="25" t="s">
        <v>44</v>
      </c>
      <c r="B35" s="5">
        <v>3612.58</v>
      </c>
      <c r="C35" s="4">
        <v>744.39</v>
      </c>
      <c r="D35" s="57">
        <v>2597.71</v>
      </c>
      <c r="E35" s="47"/>
      <c r="F35" s="43"/>
    </row>
    <row r="36" spans="1:6" ht="12.75">
      <c r="A36" s="25" t="s">
        <v>43</v>
      </c>
      <c r="B36" s="5">
        <v>2768.54</v>
      </c>
      <c r="C36" s="4">
        <v>4621.26</v>
      </c>
      <c r="D36" s="57">
        <v>4694.19</v>
      </c>
      <c r="E36" s="47"/>
      <c r="F36" s="43"/>
    </row>
    <row r="37" spans="1:6" ht="12.75">
      <c r="A37" s="25" t="s">
        <v>18</v>
      </c>
      <c r="B37" s="5">
        <v>4777.69</v>
      </c>
      <c r="C37" s="4">
        <v>5219.53</v>
      </c>
      <c r="D37" s="57">
        <v>4867.42</v>
      </c>
      <c r="E37" s="47"/>
      <c r="F37" s="43"/>
    </row>
    <row r="38" spans="1:6" ht="12.75">
      <c r="A38" s="27" t="s">
        <v>19</v>
      </c>
      <c r="B38" s="8">
        <f>SUM(B24:B37)</f>
        <v>60663.53</v>
      </c>
      <c r="C38" s="12">
        <f>SUM(C24:C37)</f>
        <v>59060.10999999999</v>
      </c>
      <c r="D38" s="58">
        <f>SUM(D24:D37)</f>
        <v>62051.02999999999</v>
      </c>
      <c r="E38" s="48">
        <v>65000</v>
      </c>
      <c r="F38" s="70">
        <v>65000</v>
      </c>
    </row>
    <row r="39" spans="1:6" ht="12.75">
      <c r="A39" s="26" t="s">
        <v>20</v>
      </c>
      <c r="B39" s="5"/>
      <c r="C39" s="5"/>
      <c r="D39" s="57"/>
      <c r="E39" s="47"/>
      <c r="F39" s="43"/>
    </row>
    <row r="40" spans="1:6" ht="12.75">
      <c r="A40" s="25" t="s">
        <v>21</v>
      </c>
      <c r="B40" s="5">
        <v>8489.47</v>
      </c>
      <c r="C40" s="4">
        <v>9469.03</v>
      </c>
      <c r="D40" s="57">
        <v>7452.07</v>
      </c>
      <c r="E40" s="47">
        <v>10000</v>
      </c>
      <c r="F40" s="43">
        <v>10000</v>
      </c>
    </row>
    <row r="41" spans="1:6" ht="12.75">
      <c r="A41" s="25" t="s">
        <v>22</v>
      </c>
      <c r="B41" s="5">
        <v>7095.03</v>
      </c>
      <c r="C41" s="4">
        <v>4215.38</v>
      </c>
      <c r="D41" s="57">
        <v>7601.8</v>
      </c>
      <c r="E41" s="47">
        <v>6500</v>
      </c>
      <c r="F41" s="43">
        <v>6500</v>
      </c>
    </row>
    <row r="42" spans="1:6" ht="12.75">
      <c r="A42" s="25" t="s">
        <v>23</v>
      </c>
      <c r="B42" s="5">
        <v>8501.17</v>
      </c>
      <c r="C42" s="4">
        <v>9776.27</v>
      </c>
      <c r="D42" s="57">
        <v>3618.72</v>
      </c>
      <c r="E42" s="51">
        <v>5500</v>
      </c>
      <c r="F42" s="43">
        <v>5500</v>
      </c>
    </row>
    <row r="43" spans="1:6" ht="12.75">
      <c r="A43" s="25" t="s">
        <v>24</v>
      </c>
      <c r="B43" s="5">
        <v>27000</v>
      </c>
      <c r="C43" s="4">
        <v>28000</v>
      </c>
      <c r="D43" s="57">
        <v>22000</v>
      </c>
      <c r="E43" s="49">
        <v>22000</v>
      </c>
      <c r="F43" s="67">
        <v>22000</v>
      </c>
    </row>
    <row r="44" spans="1:6" ht="12.75">
      <c r="A44" s="27" t="s">
        <v>19</v>
      </c>
      <c r="B44" s="8">
        <f>SUM(B40:B43)</f>
        <v>51085.67</v>
      </c>
      <c r="C44" s="12">
        <f>SUM(C40:C43)</f>
        <v>51460.68</v>
      </c>
      <c r="D44" s="58">
        <f>SUM(D40:D43)</f>
        <v>40672.59</v>
      </c>
      <c r="E44" s="48">
        <f>SUM(E40:E43)</f>
        <v>44000</v>
      </c>
      <c r="F44" s="70">
        <f>SUM(F40:F43)</f>
        <v>44000</v>
      </c>
    </row>
    <row r="45" spans="1:6" ht="12.75">
      <c r="A45" s="26" t="s">
        <v>25</v>
      </c>
      <c r="B45" s="5"/>
      <c r="C45" s="5"/>
      <c r="D45" s="57"/>
      <c r="E45" s="47"/>
      <c r="F45" s="43"/>
    </row>
    <row r="46" spans="1:6" ht="12.75">
      <c r="A46" s="25" t="s">
        <v>99</v>
      </c>
      <c r="B46" s="5">
        <v>19076.2</v>
      </c>
      <c r="C46" s="4">
        <v>20989.8</v>
      </c>
      <c r="D46" s="57">
        <v>23824.32</v>
      </c>
      <c r="E46" s="49">
        <v>30000</v>
      </c>
      <c r="F46" s="67">
        <v>30000</v>
      </c>
    </row>
    <row r="47" spans="1:6" ht="12.75">
      <c r="A47" s="25" t="s">
        <v>26</v>
      </c>
      <c r="B47" s="5">
        <v>974.82</v>
      </c>
      <c r="C47" s="4">
        <v>1444.5</v>
      </c>
      <c r="D47" s="57">
        <v>1600.99</v>
      </c>
      <c r="E47" s="47">
        <v>2000</v>
      </c>
      <c r="F47" s="43">
        <v>2000</v>
      </c>
    </row>
    <row r="48" spans="1:6" ht="12.75">
      <c r="A48" s="25" t="s">
        <v>27</v>
      </c>
      <c r="B48" s="5">
        <v>14502.97</v>
      </c>
      <c r="C48" s="4">
        <v>11509.62</v>
      </c>
      <c r="D48" s="57">
        <v>6613.17</v>
      </c>
      <c r="E48" s="49">
        <v>13000</v>
      </c>
      <c r="F48" s="67">
        <v>10000</v>
      </c>
    </row>
    <row r="49" spans="1:6" ht="12.75">
      <c r="A49" s="25" t="s">
        <v>101</v>
      </c>
      <c r="B49" s="5" t="s">
        <v>67</v>
      </c>
      <c r="C49" s="4" t="s">
        <v>67</v>
      </c>
      <c r="D49" s="57" t="s">
        <v>67</v>
      </c>
      <c r="E49" s="47"/>
      <c r="F49" s="43">
        <v>3000</v>
      </c>
    </row>
    <row r="50" spans="1:6" ht="12.75">
      <c r="A50" s="25" t="s">
        <v>28</v>
      </c>
      <c r="B50" s="5">
        <v>4216.57</v>
      </c>
      <c r="C50" s="4">
        <v>3741.19</v>
      </c>
      <c r="D50" s="57">
        <v>4499.35</v>
      </c>
      <c r="E50" s="47">
        <v>4500</v>
      </c>
      <c r="F50" s="43">
        <v>4500</v>
      </c>
    </row>
    <row r="51" spans="1:6" ht="12.75">
      <c r="A51" s="25" t="s">
        <v>68</v>
      </c>
      <c r="B51" s="5">
        <v>786.97</v>
      </c>
      <c r="C51" s="4">
        <v>1033.7</v>
      </c>
      <c r="D51" s="57">
        <v>1128.92</v>
      </c>
      <c r="E51" s="47">
        <v>1500</v>
      </c>
      <c r="F51" s="43">
        <v>1500</v>
      </c>
    </row>
    <row r="52" spans="1:6" ht="12.75">
      <c r="A52" s="25" t="s">
        <v>18</v>
      </c>
      <c r="B52" s="5">
        <v>3672.21</v>
      </c>
      <c r="C52" s="4">
        <v>3866.59</v>
      </c>
      <c r="D52" s="57">
        <v>4110.17</v>
      </c>
      <c r="E52" s="47">
        <v>4000</v>
      </c>
      <c r="F52" s="43">
        <v>4000</v>
      </c>
    </row>
    <row r="53" spans="1:6" ht="12.75">
      <c r="A53" s="27" t="s">
        <v>19</v>
      </c>
      <c r="B53" s="8">
        <f>SUM(B45:B52)</f>
        <v>43229.74</v>
      </c>
      <c r="C53" s="12">
        <f>SUM(C45:C52)</f>
        <v>42585.399999999994</v>
      </c>
      <c r="D53" s="58">
        <f>SUM(D46:D52)</f>
        <v>41776.92</v>
      </c>
      <c r="E53" s="48">
        <f>SUM(E46:E52)</f>
        <v>55000</v>
      </c>
      <c r="F53" s="41">
        <f>SUM(F46:F52)</f>
        <v>55000</v>
      </c>
    </row>
    <row r="54" spans="1:6" ht="13.5" thickBot="1">
      <c r="A54" s="27"/>
      <c r="B54" s="18"/>
      <c r="C54" s="18"/>
      <c r="D54" s="57"/>
      <c r="E54" s="47"/>
      <c r="F54" s="43"/>
    </row>
    <row r="55" spans="1:6" ht="13.5" thickBot="1">
      <c r="A55" s="28" t="s">
        <v>29</v>
      </c>
      <c r="B55" s="29">
        <f>B16+B22+B38+B44+B53</f>
        <v>666588.18</v>
      </c>
      <c r="C55" s="29">
        <f>C16+C22+C38+C44+C53</f>
        <v>649015.5800000001</v>
      </c>
      <c r="D55" s="29">
        <f>D16+D22+D38+D44+D53</f>
        <v>635112.5</v>
      </c>
      <c r="E55" s="29">
        <f>E16+E22+E38+E44+E53</f>
        <v>690000</v>
      </c>
      <c r="F55" s="29">
        <f>F16+F22+F38+F44+F53</f>
        <v>672000</v>
      </c>
    </row>
    <row r="56" spans="1:6" ht="12.75">
      <c r="A56" s="30"/>
      <c r="B56" s="35"/>
      <c r="C56" s="14"/>
      <c r="D56" s="59"/>
      <c r="E56" s="48"/>
      <c r="F56" s="43"/>
    </row>
    <row r="57" spans="1:6" ht="12.75">
      <c r="A57" s="31" t="s">
        <v>31</v>
      </c>
      <c r="B57" s="36"/>
      <c r="C57" s="4"/>
      <c r="D57" s="57"/>
      <c r="E57" s="47"/>
      <c r="F57" s="43"/>
    </row>
    <row r="58" spans="1:6" ht="12.75">
      <c r="A58" s="32" t="s">
        <v>100</v>
      </c>
      <c r="B58" s="36">
        <v>2930.2</v>
      </c>
      <c r="C58" s="4">
        <v>8348.08</v>
      </c>
      <c r="D58" s="57">
        <v>2595.32</v>
      </c>
      <c r="E58" s="47">
        <v>9000</v>
      </c>
      <c r="F58" s="43">
        <v>9000</v>
      </c>
    </row>
    <row r="59" spans="1:6" ht="12.75">
      <c r="A59" s="25" t="s">
        <v>57</v>
      </c>
      <c r="B59" s="36">
        <v>16685.4</v>
      </c>
      <c r="C59" s="4">
        <v>6328.05</v>
      </c>
      <c r="D59" s="57">
        <v>6416.56</v>
      </c>
      <c r="E59" s="47">
        <v>7000</v>
      </c>
      <c r="F59" s="43">
        <v>7000</v>
      </c>
    </row>
    <row r="60" spans="1:6" ht="12.75">
      <c r="A60" s="32" t="s">
        <v>69</v>
      </c>
      <c r="B60" s="36">
        <v>6367.98</v>
      </c>
      <c r="C60" s="4">
        <v>11649.36</v>
      </c>
      <c r="D60" s="57">
        <v>12472.12</v>
      </c>
      <c r="E60" s="47">
        <v>10000</v>
      </c>
      <c r="F60" s="43">
        <v>10000</v>
      </c>
    </row>
    <row r="61" spans="1:6" ht="12.75">
      <c r="A61" s="33" t="s">
        <v>33</v>
      </c>
      <c r="B61" s="36">
        <v>5069.84</v>
      </c>
      <c r="C61" s="4">
        <v>3186.14</v>
      </c>
      <c r="D61" s="57">
        <v>2540.3</v>
      </c>
      <c r="E61" s="47">
        <v>0</v>
      </c>
      <c r="F61" s="43">
        <v>1000</v>
      </c>
    </row>
    <row r="62" spans="1:6" ht="12.75">
      <c r="A62" s="32" t="s">
        <v>30</v>
      </c>
      <c r="B62" s="36">
        <v>1913.6</v>
      </c>
      <c r="C62" s="4">
        <v>1566.76</v>
      </c>
      <c r="D62" s="57">
        <v>837.2</v>
      </c>
      <c r="E62" s="47">
        <v>2000</v>
      </c>
      <c r="F62" s="43">
        <v>1000</v>
      </c>
    </row>
    <row r="63" spans="1:6" ht="13.5" thickBot="1">
      <c r="A63" s="34" t="s">
        <v>46</v>
      </c>
      <c r="B63" s="37">
        <f>SUM(B58:B62)</f>
        <v>32967.020000000004</v>
      </c>
      <c r="C63" s="37">
        <f>SUM(C58:C62)</f>
        <v>31078.39</v>
      </c>
      <c r="D63" s="60">
        <f>SUM(D58:D62)</f>
        <v>24861.5</v>
      </c>
      <c r="E63" s="56">
        <f>SUM(E58:E62)</f>
        <v>28000</v>
      </c>
      <c r="F63" s="83">
        <f>SUM(F58:F62)</f>
        <v>28000</v>
      </c>
    </row>
    <row r="64" spans="1:6" s="20" customFormat="1" ht="12.75">
      <c r="A64" s="24" t="s">
        <v>48</v>
      </c>
      <c r="B64" s="21">
        <f>B55+B63</f>
        <v>699555.2000000001</v>
      </c>
      <c r="C64" s="21">
        <f>C55+C63</f>
        <v>680093.9700000001</v>
      </c>
      <c r="D64" s="21">
        <f>D55+D63</f>
        <v>659974</v>
      </c>
      <c r="E64" s="52">
        <f>E55+E63</f>
        <v>718000</v>
      </c>
      <c r="F64" s="72">
        <f>F55+F63</f>
        <v>700000</v>
      </c>
    </row>
    <row r="65" spans="1:6" ht="12.75">
      <c r="A65" s="6"/>
      <c r="B65" s="8"/>
      <c r="C65" s="8"/>
      <c r="D65" s="61"/>
      <c r="E65" s="48"/>
      <c r="F65" s="43"/>
    </row>
    <row r="66" spans="1:6" ht="12.75">
      <c r="A66" s="10" t="s">
        <v>47</v>
      </c>
      <c r="B66" s="8"/>
      <c r="C66" s="8"/>
      <c r="D66" s="61"/>
      <c r="E66" s="48"/>
      <c r="F66" s="43"/>
    </row>
    <row r="67" spans="1:6" ht="12.75">
      <c r="A67" s="11" t="s">
        <v>85</v>
      </c>
      <c r="B67" s="5">
        <v>-7064.85</v>
      </c>
      <c r="C67" s="5">
        <v>-9457.86</v>
      </c>
      <c r="D67" s="62">
        <v>-14228.38</v>
      </c>
      <c r="E67" s="47">
        <v>-4000</v>
      </c>
      <c r="F67" s="43">
        <v>-6000</v>
      </c>
    </row>
    <row r="68" spans="1:6" ht="12.75">
      <c r="A68" s="11" t="s">
        <v>35</v>
      </c>
      <c r="B68" s="5">
        <v>-422</v>
      </c>
      <c r="C68" s="5">
        <v>-395.18</v>
      </c>
      <c r="D68" s="62">
        <v>-314</v>
      </c>
      <c r="E68" s="47"/>
      <c r="F68" s="43"/>
    </row>
    <row r="69" spans="1:6" ht="12.75">
      <c r="A69" s="11" t="s">
        <v>36</v>
      </c>
      <c r="B69" s="5"/>
      <c r="C69" s="5">
        <v>-1235</v>
      </c>
      <c r="D69" s="62"/>
      <c r="E69" s="47"/>
      <c r="F69" s="43"/>
    </row>
    <row r="70" spans="1:6" ht="12.75">
      <c r="A70" s="11" t="s">
        <v>37</v>
      </c>
      <c r="B70" s="5">
        <v>-2000</v>
      </c>
      <c r="C70" s="5">
        <v>-2000</v>
      </c>
      <c r="D70" s="62">
        <v>-2000</v>
      </c>
      <c r="E70" s="47">
        <v>-2000</v>
      </c>
      <c r="F70" s="43">
        <v>-2000</v>
      </c>
    </row>
    <row r="71" spans="1:6" ht="12.75">
      <c r="A71" s="6" t="s">
        <v>46</v>
      </c>
      <c r="B71" s="7">
        <f>SUM(B67:B70)</f>
        <v>-9486.85</v>
      </c>
      <c r="C71" s="7">
        <f>SUM(C67:C70)</f>
        <v>-13088.04</v>
      </c>
      <c r="D71" s="61">
        <f>SUM(D66:D70)</f>
        <v>-16542.379999999997</v>
      </c>
      <c r="E71" s="53">
        <f>SUM(E67:E70)</f>
        <v>-6000</v>
      </c>
      <c r="F71" s="44">
        <v>-8000</v>
      </c>
    </row>
    <row r="72" spans="1:6" ht="13.5" thickBot="1">
      <c r="A72" s="79"/>
      <c r="B72" s="80"/>
      <c r="C72" s="80"/>
      <c r="D72" s="81"/>
      <c r="E72" s="48"/>
      <c r="F72" s="43"/>
    </row>
    <row r="73" spans="1:6" ht="19.5" customHeight="1" thickBot="1">
      <c r="A73" s="82" t="s">
        <v>32</v>
      </c>
      <c r="B73" s="9">
        <f>B64+B71</f>
        <v>690068.3500000001</v>
      </c>
      <c r="C73" s="9">
        <f>C64+C71</f>
        <v>667005.93</v>
      </c>
      <c r="D73" s="9">
        <f>D64+D71</f>
        <v>643431.62</v>
      </c>
      <c r="E73" s="9">
        <f>E64+E71</f>
        <v>712000</v>
      </c>
      <c r="F73" s="9">
        <f>F55+F63+F71</f>
        <v>692000</v>
      </c>
    </row>
    <row r="74" spans="1:6" s="78" customFormat="1" ht="19.5" customHeight="1">
      <c r="A74" s="76"/>
      <c r="B74" s="66"/>
      <c r="C74" s="66"/>
      <c r="D74" s="66"/>
      <c r="E74" s="66"/>
      <c r="F74" s="77"/>
    </row>
    <row r="75" spans="1:6" s="78" customFormat="1" ht="19.5" customHeight="1">
      <c r="A75" s="76"/>
      <c r="B75" s="66"/>
      <c r="C75" s="66"/>
      <c r="D75" s="66"/>
      <c r="E75" s="66"/>
      <c r="F75" s="77"/>
    </row>
    <row r="76" spans="1:6" ht="12.75">
      <c r="A76" s="73"/>
      <c r="B76" s="36"/>
      <c r="C76" s="74"/>
      <c r="D76" s="75"/>
      <c r="E76" s="47"/>
      <c r="F76" s="43"/>
    </row>
    <row r="77" spans="1:6" ht="12.75">
      <c r="A77" s="31" t="s">
        <v>49</v>
      </c>
      <c r="B77" s="36"/>
      <c r="C77" s="4"/>
      <c r="D77" s="57"/>
      <c r="E77" s="47"/>
      <c r="F77" s="43"/>
    </row>
    <row r="78" spans="1:6" ht="12.75">
      <c r="A78" s="25" t="s">
        <v>34</v>
      </c>
      <c r="B78" s="39" t="s">
        <v>67</v>
      </c>
      <c r="C78" s="22" t="s">
        <v>67</v>
      </c>
      <c r="D78" s="63"/>
      <c r="E78" s="54">
        <v>425000</v>
      </c>
      <c r="F78" s="43">
        <v>383000</v>
      </c>
    </row>
    <row r="79" spans="1:6" ht="12.75">
      <c r="A79" s="38" t="s">
        <v>83</v>
      </c>
      <c r="B79" s="40"/>
      <c r="C79" s="4"/>
      <c r="D79" s="57"/>
      <c r="E79" s="48">
        <v>25000</v>
      </c>
      <c r="F79" s="43"/>
    </row>
    <row r="80" spans="1:6" ht="12.75">
      <c r="A80" s="38" t="s">
        <v>52</v>
      </c>
      <c r="B80" s="41">
        <v>6215.02</v>
      </c>
      <c r="C80" s="12">
        <v>9078.46</v>
      </c>
      <c r="D80" s="58">
        <v>4104.75</v>
      </c>
      <c r="E80" s="48">
        <v>5000</v>
      </c>
      <c r="F80" s="43">
        <v>5000</v>
      </c>
    </row>
    <row r="81" spans="1:6" ht="12.75">
      <c r="A81" s="33" t="s">
        <v>65</v>
      </c>
      <c r="B81" s="36">
        <v>172500</v>
      </c>
      <c r="C81" s="4">
        <v>150000</v>
      </c>
      <c r="D81" s="57">
        <v>590641.66</v>
      </c>
      <c r="E81" s="47"/>
      <c r="F81" s="43"/>
    </row>
    <row r="82" spans="1:6" ht="12.75">
      <c r="A82" s="33" t="s">
        <v>88</v>
      </c>
      <c r="B82" s="36"/>
      <c r="C82" s="4"/>
      <c r="D82" s="57">
        <v>-322500</v>
      </c>
      <c r="E82" s="47"/>
      <c r="F82" s="43"/>
    </row>
    <row r="83" spans="1:6" ht="12.75">
      <c r="A83" s="33" t="s">
        <v>89</v>
      </c>
      <c r="B83" s="36"/>
      <c r="C83" s="4"/>
      <c r="D83" s="57">
        <v>4110.91</v>
      </c>
      <c r="E83" s="47"/>
      <c r="F83" s="43"/>
    </row>
    <row r="84" spans="1:6" ht="12.75">
      <c r="A84" s="33" t="s">
        <v>90</v>
      </c>
      <c r="B84" s="36"/>
      <c r="C84" s="4"/>
      <c r="D84" s="57">
        <v>2328.79</v>
      </c>
      <c r="E84" s="47"/>
      <c r="F84" s="43"/>
    </row>
    <row r="85" spans="1:6" ht="12.75">
      <c r="A85" s="33" t="s">
        <v>50</v>
      </c>
      <c r="B85" s="36">
        <v>10657</v>
      </c>
      <c r="C85" s="4"/>
      <c r="D85" s="57"/>
      <c r="E85" s="47"/>
      <c r="F85" s="43"/>
    </row>
    <row r="86" spans="1:6" ht="12.75">
      <c r="A86" s="33" t="s">
        <v>55</v>
      </c>
      <c r="B86" s="36"/>
      <c r="C86" s="4"/>
      <c r="D86" s="57"/>
      <c r="E86" s="47"/>
      <c r="F86" s="43"/>
    </row>
    <row r="87" spans="1:6" ht="12.75">
      <c r="A87" s="33" t="s">
        <v>51</v>
      </c>
      <c r="B87" s="36">
        <v>95404.4</v>
      </c>
      <c r="C87" s="4"/>
      <c r="D87" s="57">
        <v>13324.91</v>
      </c>
      <c r="E87" s="47"/>
      <c r="F87" s="43"/>
    </row>
    <row r="88" spans="1:6" ht="12.75">
      <c r="A88" s="33" t="s">
        <v>53</v>
      </c>
      <c r="B88" s="36"/>
      <c r="C88" s="4"/>
      <c r="D88" s="57"/>
      <c r="E88" s="47"/>
      <c r="F88" s="43"/>
    </row>
    <row r="89" spans="1:6" ht="12.75">
      <c r="A89" s="33" t="s">
        <v>54</v>
      </c>
      <c r="B89" s="36"/>
      <c r="C89" s="4">
        <v>25563.93</v>
      </c>
      <c r="D89" s="57"/>
      <c r="E89" s="47"/>
      <c r="F89" s="43"/>
    </row>
    <row r="90" spans="1:6" s="19" customFormat="1" ht="12.75">
      <c r="A90" s="33" t="s">
        <v>72</v>
      </c>
      <c r="B90" s="36"/>
      <c r="C90" s="4"/>
      <c r="D90" s="57"/>
      <c r="E90" s="47"/>
      <c r="F90" s="43"/>
    </row>
    <row r="91" spans="1:6" s="19" customFormat="1" ht="12.75">
      <c r="A91" s="33" t="s">
        <v>77</v>
      </c>
      <c r="B91" s="36"/>
      <c r="C91" s="4">
        <v>85000</v>
      </c>
      <c r="D91" s="57"/>
      <c r="E91" s="47"/>
      <c r="F91" s="43"/>
    </row>
    <row r="92" spans="1:6" s="19" customFormat="1" ht="12.75">
      <c r="A92" s="33" t="s">
        <v>78</v>
      </c>
      <c r="B92" s="36"/>
      <c r="C92" s="4">
        <v>4500</v>
      </c>
      <c r="D92" s="57"/>
      <c r="E92" s="47"/>
      <c r="F92" s="43"/>
    </row>
    <row r="93" spans="1:6" s="19" customFormat="1" ht="12.75">
      <c r="A93" s="33" t="s">
        <v>79</v>
      </c>
      <c r="B93" s="36"/>
      <c r="C93" s="4">
        <v>81066.07</v>
      </c>
      <c r="D93" s="57"/>
      <c r="E93" s="47"/>
      <c r="F93" s="43"/>
    </row>
    <row r="94" spans="1:6" s="19" customFormat="1" ht="12.75">
      <c r="A94" s="33" t="s">
        <v>80</v>
      </c>
      <c r="B94" s="36"/>
      <c r="C94" s="4">
        <v>2098.96</v>
      </c>
      <c r="D94" s="57"/>
      <c r="E94" s="47"/>
      <c r="F94" s="43"/>
    </row>
    <row r="95" spans="1:6" s="19" customFormat="1" ht="12.75">
      <c r="A95" s="33" t="s">
        <v>63</v>
      </c>
      <c r="B95" s="36">
        <v>29923.81</v>
      </c>
      <c r="C95" s="4"/>
      <c r="D95" s="57">
        <v>1333.86</v>
      </c>
      <c r="E95" s="47"/>
      <c r="F95" s="43"/>
    </row>
    <row r="96" spans="1:6" s="19" customFormat="1" ht="12.75">
      <c r="A96" s="33" t="s">
        <v>73</v>
      </c>
      <c r="B96" s="36"/>
      <c r="C96" s="4"/>
      <c r="D96" s="57"/>
      <c r="E96" s="47"/>
      <c r="F96" s="43"/>
    </row>
    <row r="97" spans="1:6" s="19" customFormat="1" ht="12.75">
      <c r="A97" s="33" t="s">
        <v>70</v>
      </c>
      <c r="B97" s="36"/>
      <c r="C97" s="4"/>
      <c r="D97" s="57"/>
      <c r="E97" s="47"/>
      <c r="F97" s="43"/>
    </row>
    <row r="98" spans="1:6" s="19" customFormat="1" ht="12.75">
      <c r="A98" s="33" t="s">
        <v>71</v>
      </c>
      <c r="B98" s="36"/>
      <c r="C98" s="4"/>
      <c r="D98" s="57"/>
      <c r="E98" s="47"/>
      <c r="F98" s="43"/>
    </row>
    <row r="99" spans="1:6" s="19" customFormat="1" ht="12.75">
      <c r="A99" s="33" t="s">
        <v>59</v>
      </c>
      <c r="B99" s="36"/>
      <c r="C99" s="4"/>
      <c r="D99" s="57"/>
      <c r="E99" s="47"/>
      <c r="F99" s="43"/>
    </row>
    <row r="100" spans="1:6" s="19" customFormat="1" ht="12.75">
      <c r="A100" s="33" t="s">
        <v>64</v>
      </c>
      <c r="B100" s="36">
        <v>54505.49</v>
      </c>
      <c r="C100" s="4">
        <v>22579.99</v>
      </c>
      <c r="D100" s="57"/>
      <c r="E100" s="47"/>
      <c r="F100" s="43"/>
    </row>
    <row r="101" spans="1:6" s="19" customFormat="1" ht="12.75">
      <c r="A101" s="33" t="s">
        <v>60</v>
      </c>
      <c r="B101" s="36"/>
      <c r="C101" s="4">
        <v>7267.31</v>
      </c>
      <c r="D101" s="57"/>
      <c r="E101" s="47"/>
      <c r="F101" s="43"/>
    </row>
    <row r="102" spans="1:6" s="19" customFormat="1" ht="12.75">
      <c r="A102" s="33" t="s">
        <v>61</v>
      </c>
      <c r="B102" s="36"/>
      <c r="C102" s="4">
        <v>38676.94</v>
      </c>
      <c r="D102" s="57"/>
      <c r="E102" s="47"/>
      <c r="F102" s="43"/>
    </row>
    <row r="103" spans="1:6" s="19" customFormat="1" ht="12.75">
      <c r="A103" s="33" t="s">
        <v>62</v>
      </c>
      <c r="B103" s="36">
        <v>22642.39</v>
      </c>
      <c r="C103" s="4">
        <v>10395.9</v>
      </c>
      <c r="D103" s="57">
        <v>10342.87</v>
      </c>
      <c r="E103" s="47"/>
      <c r="F103" s="43"/>
    </row>
    <row r="104" spans="1:6" ht="12.75">
      <c r="A104" s="33" t="s">
        <v>18</v>
      </c>
      <c r="B104" s="36">
        <v>30955.08</v>
      </c>
      <c r="C104" s="4">
        <v>29209.51</v>
      </c>
      <c r="D104" s="57">
        <v>10895.62</v>
      </c>
      <c r="E104" s="47"/>
      <c r="F104" s="43"/>
    </row>
    <row r="105" spans="1:6" ht="12.75">
      <c r="A105" s="33"/>
      <c r="B105" s="36"/>
      <c r="C105" s="4"/>
      <c r="D105" s="57"/>
      <c r="E105" s="47"/>
      <c r="F105" s="43"/>
    </row>
    <row r="106" spans="1:6" ht="12.75">
      <c r="A106" s="33"/>
      <c r="B106" s="36"/>
      <c r="C106" s="4"/>
      <c r="D106" s="57"/>
      <c r="E106" s="47"/>
      <c r="F106" s="43"/>
    </row>
    <row r="107" spans="1:6" ht="12.75">
      <c r="A107" s="33"/>
      <c r="B107" s="36"/>
      <c r="C107" s="4"/>
      <c r="D107" s="57"/>
      <c r="E107" s="47"/>
      <c r="F107" s="43"/>
    </row>
    <row r="108" spans="1:6" ht="12.75">
      <c r="A108" s="33"/>
      <c r="B108" s="36"/>
      <c r="C108" s="4"/>
      <c r="D108" s="57"/>
      <c r="E108" s="47"/>
      <c r="F108" s="43"/>
    </row>
    <row r="109" spans="1:6" ht="12.75">
      <c r="A109" s="33"/>
      <c r="B109" s="36"/>
      <c r="C109" s="4"/>
      <c r="D109" s="57"/>
      <c r="E109" s="47"/>
      <c r="F109" s="43"/>
    </row>
    <row r="110" spans="1:6" ht="12.75">
      <c r="A110" s="33"/>
      <c r="B110" s="36"/>
      <c r="C110" s="4"/>
      <c r="D110" s="57"/>
      <c r="E110" s="47"/>
      <c r="F110" s="43"/>
    </row>
    <row r="111" spans="1:6" ht="13.5" thickBot="1">
      <c r="A111" s="33"/>
      <c r="B111" s="42"/>
      <c r="C111" s="16"/>
      <c r="D111" s="64"/>
      <c r="E111" s="47"/>
      <c r="F111" s="43"/>
    </row>
    <row r="112" spans="1:6" s="1" customFormat="1" ht="23.25" customHeight="1" thickBot="1">
      <c r="A112" s="13" t="s">
        <v>38</v>
      </c>
      <c r="B112" s="23">
        <f>SUM(B78:B109)</f>
        <v>422803.19</v>
      </c>
      <c r="C112" s="23">
        <f>SUM(C78:C109)</f>
        <v>465437.07000000007</v>
      </c>
      <c r="D112" s="23">
        <f>SUM(D77:D110)</f>
        <v>314583.36999999994</v>
      </c>
      <c r="E112" s="23">
        <f>SUM(E78:E109)</f>
        <v>455000</v>
      </c>
      <c r="F112" s="23">
        <f>SUM(F78:F109)</f>
        <v>388000</v>
      </c>
    </row>
    <row r="113" spans="1:6" s="1" customFormat="1" ht="23.25" customHeight="1">
      <c r="A113" s="117" t="s">
        <v>74</v>
      </c>
      <c r="B113" s="120">
        <f>B112+B73</f>
        <v>1112871.54</v>
      </c>
      <c r="C113" s="120">
        <f>C112+C73</f>
        <v>1132443</v>
      </c>
      <c r="D113" s="120">
        <f>D112+D73</f>
        <v>958014.99</v>
      </c>
      <c r="E113" s="132">
        <f>E112+E73</f>
        <v>1167000</v>
      </c>
      <c r="F113" s="105">
        <f>F112+F73</f>
        <v>1080000</v>
      </c>
    </row>
    <row r="114" spans="1:6" s="1" customFormat="1" ht="23.25" customHeight="1">
      <c r="A114" s="118"/>
      <c r="B114" s="121"/>
      <c r="C114" s="121"/>
      <c r="D114" s="121"/>
      <c r="E114" s="133"/>
      <c r="F114" s="106"/>
    </row>
    <row r="115" spans="1:6" s="1" customFormat="1" ht="23.25" customHeight="1">
      <c r="A115" s="118"/>
      <c r="B115" s="121"/>
      <c r="C115" s="121"/>
      <c r="D115" s="121"/>
      <c r="E115" s="133"/>
      <c r="F115" s="106"/>
    </row>
    <row r="116" spans="1:6" ht="13.5" thickBot="1">
      <c r="A116" s="119"/>
      <c r="B116" s="122"/>
      <c r="C116" s="122"/>
      <c r="D116" s="122"/>
      <c r="E116" s="133"/>
      <c r="F116" s="107"/>
    </row>
    <row r="117" spans="1:6" s="15" customFormat="1" ht="7.5" customHeight="1">
      <c r="A117" s="96" t="s">
        <v>39</v>
      </c>
      <c r="B117" s="99">
        <v>14044.69</v>
      </c>
      <c r="C117" s="99">
        <v>6366.75</v>
      </c>
      <c r="D117" s="114">
        <v>8963.89</v>
      </c>
      <c r="E117" s="93">
        <v>7000</v>
      </c>
      <c r="F117" s="129">
        <v>10000</v>
      </c>
    </row>
    <row r="118" spans="1:6" s="1" customFormat="1" ht="12.75">
      <c r="A118" s="97"/>
      <c r="B118" s="100"/>
      <c r="C118" s="100"/>
      <c r="D118" s="115"/>
      <c r="E118" s="94"/>
      <c r="F118" s="130"/>
    </row>
    <row r="119" spans="1:6" ht="6" customHeight="1" thickBot="1">
      <c r="A119" s="98"/>
      <c r="B119" s="101"/>
      <c r="C119" s="101"/>
      <c r="D119" s="116"/>
      <c r="E119" s="95"/>
      <c r="F119" s="131"/>
    </row>
    <row r="120" spans="1:6" ht="6" customHeight="1">
      <c r="A120" s="108"/>
      <c r="B120" s="123"/>
      <c r="C120" s="126"/>
      <c r="D120" s="111"/>
      <c r="E120" s="102"/>
      <c r="F120" s="104"/>
    </row>
    <row r="121" spans="1:6" ht="6" customHeight="1">
      <c r="A121" s="109"/>
      <c r="B121" s="124"/>
      <c r="C121" s="127"/>
      <c r="D121" s="112"/>
      <c r="E121" s="103"/>
      <c r="F121" s="104"/>
    </row>
    <row r="122" spans="1:6" ht="6" customHeight="1">
      <c r="A122" s="109"/>
      <c r="B122" s="124"/>
      <c r="C122" s="127"/>
      <c r="D122" s="112"/>
      <c r="E122" s="103"/>
      <c r="F122" s="104"/>
    </row>
    <row r="123" spans="1:6" ht="6" customHeight="1">
      <c r="A123" s="109"/>
      <c r="B123" s="124"/>
      <c r="C123" s="127"/>
      <c r="D123" s="112"/>
      <c r="E123" s="103"/>
      <c r="F123" s="104"/>
    </row>
    <row r="124" spans="1:6" ht="6" customHeight="1" thickBot="1">
      <c r="A124" s="110"/>
      <c r="B124" s="125"/>
      <c r="C124" s="128"/>
      <c r="D124" s="113"/>
      <c r="E124" s="102"/>
      <c r="F124" s="104"/>
    </row>
    <row r="125" spans="1:6" ht="6.75" customHeight="1">
      <c r="A125" s="96" t="s">
        <v>40</v>
      </c>
      <c r="B125" s="99">
        <f>B73+B112+B117</f>
        <v>1126916.23</v>
      </c>
      <c r="C125" s="99">
        <f>C73+C112+C117</f>
        <v>1138809.75</v>
      </c>
      <c r="D125" s="114">
        <f>D113+D117</f>
        <v>966978.88</v>
      </c>
      <c r="E125" s="93">
        <f>E73+E112+E117</f>
        <v>1174000</v>
      </c>
      <c r="F125" s="93">
        <f>F73+F112+F117</f>
        <v>1090000</v>
      </c>
    </row>
    <row r="126" spans="1:6" s="17" customFormat="1" ht="15">
      <c r="A126" s="97"/>
      <c r="B126" s="100"/>
      <c r="C126" s="100"/>
      <c r="D126" s="115"/>
      <c r="E126" s="94"/>
      <c r="F126" s="94"/>
    </row>
    <row r="127" spans="1:6" ht="6" customHeight="1" thickBot="1">
      <c r="A127" s="98"/>
      <c r="B127" s="101"/>
      <c r="C127" s="101"/>
      <c r="D127" s="116"/>
      <c r="E127" s="95"/>
      <c r="F127" s="95"/>
    </row>
  </sheetData>
  <mergeCells count="25">
    <mergeCell ref="F117:F119"/>
    <mergeCell ref="E117:E119"/>
    <mergeCell ref="E113:E116"/>
    <mergeCell ref="D113:D116"/>
    <mergeCell ref="D117:D119"/>
    <mergeCell ref="D120:D124"/>
    <mergeCell ref="D125:D127"/>
    <mergeCell ref="A113:A116"/>
    <mergeCell ref="B113:B116"/>
    <mergeCell ref="C113:C116"/>
    <mergeCell ref="B120:B124"/>
    <mergeCell ref="C120:C124"/>
    <mergeCell ref="A125:A127"/>
    <mergeCell ref="B125:B127"/>
    <mergeCell ref="C125:C127"/>
    <mergeCell ref="A1:F3"/>
    <mergeCell ref="E125:E127"/>
    <mergeCell ref="A117:A119"/>
    <mergeCell ref="B117:B119"/>
    <mergeCell ref="C117:C119"/>
    <mergeCell ref="E120:E124"/>
    <mergeCell ref="F120:F124"/>
    <mergeCell ref="F113:F116"/>
    <mergeCell ref="F125:F127"/>
    <mergeCell ref="A120:A124"/>
  </mergeCells>
  <printOptions gridLines="1" horizontalCentered="1" verticalCentered="1"/>
  <pageMargins left="0" right="0" top="0.7086614173228347" bottom="0.7480314960629921" header="0.3937007874015748" footer="0.31496062992125984"/>
  <pageSetup horizontalDpi="600" verticalDpi="600" orientation="portrait" paperSize="9" scale="76" r:id="rId1"/>
  <headerFooter alignWithMargins="0">
    <oddHeader>&amp;LA.S.E.R.E.</oddHeader>
    <oddFooter>&amp;L&amp;F&amp;C&amp;P&amp;R&amp;"Arial,Italique"AGO du  19/12/2014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ASSOCIATION SYNDICALE DE L’ENSEMBLE RESIDENTIEL</dc:creator>
  <cp:keywords/>
  <dc:description/>
  <cp:lastModifiedBy>ASSOCIATION SYNDICALE DE L’ENSEMBLE RESIDENTIEL</cp:lastModifiedBy>
  <cp:lastPrinted>2014-10-16T08:56:26Z</cp:lastPrinted>
  <dcterms:created xsi:type="dcterms:W3CDTF">2007-02-27T16:02:27Z</dcterms:created>
  <dcterms:modified xsi:type="dcterms:W3CDTF">2014-10-16T09:04:22Z</dcterms:modified>
  <cp:category/>
  <cp:version/>
  <cp:contentType/>
  <cp:contentStatus/>
</cp:coreProperties>
</file>